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750" windowWidth="19545" windowHeight="7350"/>
  </bookViews>
  <sheets>
    <sheet name="Table_A" sheetId="1" r:id="rId1"/>
    <sheet name="Table_A1" sheetId="2" r:id="rId2"/>
  </sheets>
  <definedNames>
    <definedName name="_xlnm.Print_Area" localSheetId="0">Table_A!$B$2:$W$135</definedName>
    <definedName name="_xlnm.Print_Area" localSheetId="1">Table_A1!$A$1:$P$93</definedName>
    <definedName name="_xlnm.Print_Titles" localSheetId="0">Table_A!$8:$9</definedName>
  </definedNames>
  <calcPr calcId="145621"/>
</workbook>
</file>

<file path=xl/calcChain.xml><?xml version="1.0" encoding="utf-8"?>
<calcChain xmlns="http://schemas.openxmlformats.org/spreadsheetml/2006/main">
  <c r="L77" i="2" l="1"/>
  <c r="L74" i="2"/>
  <c r="O67" i="2"/>
  <c r="N67" i="2"/>
  <c r="K67" i="2"/>
  <c r="I67" i="2"/>
  <c r="H67" i="2"/>
  <c r="G67" i="2"/>
  <c r="F67" i="2"/>
  <c r="J65" i="2"/>
  <c r="L65" i="2" s="1"/>
  <c r="P65" i="2" s="1"/>
  <c r="L64" i="2"/>
  <c r="L67" i="2" s="1"/>
  <c r="J64" i="2"/>
  <c r="J67" i="2" s="1"/>
  <c r="O59" i="2"/>
  <c r="N59" i="2"/>
  <c r="K59" i="2"/>
  <c r="I59" i="2"/>
  <c r="H59" i="2"/>
  <c r="G59" i="2"/>
  <c r="F59" i="2"/>
  <c r="J57" i="2"/>
  <c r="L57" i="2" s="1"/>
  <c r="P57" i="2" s="1"/>
  <c r="L56" i="2"/>
  <c r="P56" i="2" s="1"/>
  <c r="J56" i="2"/>
  <c r="J55" i="2"/>
  <c r="L55" i="2" s="1"/>
  <c r="P55" i="2" s="1"/>
  <c r="L54" i="2"/>
  <c r="P54" i="2" s="1"/>
  <c r="J54" i="2"/>
  <c r="J53" i="2"/>
  <c r="J59" i="2" s="1"/>
  <c r="O48" i="2"/>
  <c r="N48" i="2"/>
  <c r="K48" i="2"/>
  <c r="I48" i="2"/>
  <c r="H48" i="2"/>
  <c r="G48" i="2"/>
  <c r="F48" i="2"/>
  <c r="L46" i="2"/>
  <c r="P46" i="2" s="1"/>
  <c r="J46" i="2"/>
  <c r="J45" i="2"/>
  <c r="J48" i="2" s="1"/>
  <c r="L44" i="2"/>
  <c r="J44" i="2"/>
  <c r="J39" i="2"/>
  <c r="L39" i="2" s="1"/>
  <c r="P39" i="2" s="1"/>
  <c r="O34" i="2"/>
  <c r="N34" i="2"/>
  <c r="K34" i="2"/>
  <c r="I34" i="2"/>
  <c r="H34" i="2"/>
  <c r="G34" i="2"/>
  <c r="F34" i="2"/>
  <c r="L32" i="2"/>
  <c r="P32" i="2" s="1"/>
  <c r="J32" i="2"/>
  <c r="J31" i="2"/>
  <c r="L31" i="2" s="1"/>
  <c r="P31" i="2" s="1"/>
  <c r="L30" i="2"/>
  <c r="P30" i="2" s="1"/>
  <c r="J30" i="2"/>
  <c r="J29" i="2"/>
  <c r="L29" i="2" s="1"/>
  <c r="P29" i="2" s="1"/>
  <c r="L28" i="2"/>
  <c r="P28" i="2" s="1"/>
  <c r="J28" i="2"/>
  <c r="J27" i="2"/>
  <c r="L27" i="2" s="1"/>
  <c r="P27" i="2" s="1"/>
  <c r="L26" i="2"/>
  <c r="P26" i="2" s="1"/>
  <c r="J26" i="2"/>
  <c r="J25" i="2"/>
  <c r="L25" i="2" s="1"/>
  <c r="P25" i="2" s="1"/>
  <c r="L24" i="2"/>
  <c r="P24" i="2" s="1"/>
  <c r="J24" i="2"/>
  <c r="J23" i="2"/>
  <c r="J34" i="2" s="1"/>
  <c r="O18" i="2"/>
  <c r="N18" i="2"/>
  <c r="K18" i="2"/>
  <c r="K82" i="2" s="1"/>
  <c r="K84" i="2" s="1"/>
  <c r="I18" i="2"/>
  <c r="H18" i="2"/>
  <c r="G18" i="2"/>
  <c r="F18" i="2"/>
  <c r="L16" i="2"/>
  <c r="P16" i="2" s="1"/>
  <c r="J16" i="2"/>
  <c r="J15" i="2"/>
  <c r="L15" i="2" s="1"/>
  <c r="P15" i="2" s="1"/>
  <c r="L14" i="2"/>
  <c r="P14" i="2" s="1"/>
  <c r="J14" i="2"/>
  <c r="J13" i="2"/>
  <c r="J18" i="2" s="1"/>
  <c r="J82" i="2" s="1"/>
  <c r="J84" i="2" s="1"/>
  <c r="Q135" i="1"/>
  <c r="U135" i="1" s="1"/>
  <c r="W130" i="1"/>
  <c r="S130" i="1"/>
  <c r="U128" i="1"/>
  <c r="U126" i="1"/>
  <c r="U124" i="1"/>
  <c r="U123" i="1"/>
  <c r="U122" i="1"/>
  <c r="U121" i="1"/>
  <c r="Q120" i="1"/>
  <c r="U120" i="1" s="1"/>
  <c r="U117" i="1"/>
  <c r="U115" i="1"/>
  <c r="Q114" i="1"/>
  <c r="U114" i="1" s="1"/>
  <c r="Q113" i="1"/>
  <c r="U113" i="1" s="1"/>
  <c r="Q112" i="1"/>
  <c r="U112" i="1" s="1"/>
  <c r="Q111" i="1"/>
  <c r="U111" i="1" s="1"/>
  <c r="Q110" i="1"/>
  <c r="Q130" i="1" s="1"/>
  <c r="U109" i="1"/>
  <c r="U108" i="1"/>
  <c r="U107" i="1"/>
  <c r="U104" i="1"/>
  <c r="U103" i="1"/>
  <c r="U102" i="1"/>
  <c r="U101" i="1"/>
  <c r="U100" i="1"/>
  <c r="U99" i="1"/>
  <c r="U98" i="1"/>
  <c r="Q91" i="1"/>
  <c r="W81" i="1"/>
  <c r="S81" i="1"/>
  <c r="O81" i="1"/>
  <c r="M81" i="1"/>
  <c r="K81" i="1"/>
  <c r="I81" i="1"/>
  <c r="G81" i="1"/>
  <c r="E81" i="1"/>
  <c r="U79" i="1"/>
  <c r="Q79" i="1"/>
  <c r="U75" i="1"/>
  <c r="U74" i="1"/>
  <c r="U73" i="1"/>
  <c r="U72" i="1"/>
  <c r="U71" i="1"/>
  <c r="U70" i="1"/>
  <c r="U66" i="1"/>
  <c r="U65" i="1"/>
  <c r="U64" i="1"/>
  <c r="Q60" i="1"/>
  <c r="U60" i="1" s="1"/>
  <c r="Q59" i="1"/>
  <c r="U59" i="1" s="1"/>
  <c r="Q58" i="1"/>
  <c r="U58" i="1" s="1"/>
  <c r="Q57" i="1"/>
  <c r="U57" i="1" s="1"/>
  <c r="Q56" i="1"/>
  <c r="U56" i="1" s="1"/>
  <c r="Q55" i="1"/>
  <c r="U55" i="1" s="1"/>
  <c r="Q54" i="1"/>
  <c r="U54" i="1" s="1"/>
  <c r="Q53" i="1"/>
  <c r="U53" i="1" s="1"/>
  <c r="Q52" i="1"/>
  <c r="U52" i="1" s="1"/>
  <c r="Q51" i="1"/>
  <c r="U51" i="1" s="1"/>
  <c r="Q50" i="1"/>
  <c r="U50" i="1" s="1"/>
  <c r="Q49" i="1"/>
  <c r="U49" i="1" s="1"/>
  <c r="Q48" i="1"/>
  <c r="U48" i="1" s="1"/>
  <c r="Q44" i="1"/>
  <c r="U44" i="1" s="1"/>
  <c r="Q41" i="1"/>
  <c r="U41" i="1" s="1"/>
  <c r="Q40" i="1"/>
  <c r="U40" i="1" s="1"/>
  <c r="Q39" i="1"/>
  <c r="U39" i="1" s="1"/>
  <c r="Q38" i="1"/>
  <c r="U38" i="1" s="1"/>
  <c r="Q37" i="1"/>
  <c r="U37" i="1" s="1"/>
  <c r="Q36" i="1"/>
  <c r="U36" i="1" s="1"/>
  <c r="Q35" i="1"/>
  <c r="U35" i="1" s="1"/>
  <c r="Q34" i="1"/>
  <c r="U34" i="1" s="1"/>
  <c r="Q33" i="1"/>
  <c r="U33" i="1" s="1"/>
  <c r="Q32" i="1"/>
  <c r="U32" i="1" s="1"/>
  <c r="Q31" i="1"/>
  <c r="U31" i="1" s="1"/>
  <c r="Q30" i="1"/>
  <c r="U30" i="1" s="1"/>
  <c r="Q29" i="1"/>
  <c r="U29" i="1" s="1"/>
  <c r="Q26" i="1"/>
  <c r="U26" i="1" s="1"/>
  <c r="Q25" i="1"/>
  <c r="U25" i="1" s="1"/>
  <c r="Q24" i="1"/>
  <c r="U24" i="1" s="1"/>
  <c r="Q23" i="1"/>
  <c r="U23" i="1" s="1"/>
  <c r="Q22" i="1"/>
  <c r="U22" i="1" s="1"/>
  <c r="Q21" i="1"/>
  <c r="U21" i="1" s="1"/>
  <c r="Q20" i="1"/>
  <c r="U20" i="1" s="1"/>
  <c r="Q19" i="1"/>
  <c r="U19" i="1" s="1"/>
  <c r="Q18" i="1"/>
  <c r="U18" i="1" s="1"/>
  <c r="Q17" i="1"/>
  <c r="U17" i="1" s="1"/>
  <c r="Q14" i="1"/>
  <c r="Q81" i="1" s="1"/>
  <c r="U14" i="1" l="1"/>
  <c r="U81" i="1" s="1"/>
  <c r="U110" i="1"/>
  <c r="U130" i="1" s="1"/>
  <c r="L13" i="2"/>
  <c r="L23" i="2"/>
  <c r="P44" i="2"/>
  <c r="L45" i="2"/>
  <c r="P45" i="2" s="1"/>
  <c r="L53" i="2"/>
  <c r="P64" i="2"/>
  <c r="P67" i="2" s="1"/>
  <c r="L34" i="2" l="1"/>
  <c r="P23" i="2"/>
  <c r="P34" i="2" s="1"/>
  <c r="P53" i="2"/>
  <c r="P59" i="2" s="1"/>
  <c r="L59" i="2"/>
  <c r="P48" i="2"/>
  <c r="L18" i="2"/>
  <c r="P13" i="2"/>
  <c r="P18" i="2" s="1"/>
  <c r="L48" i="2"/>
  <c r="L82" i="2" l="1"/>
  <c r="L84" i="2" s="1"/>
</calcChain>
</file>

<file path=xl/sharedStrings.xml><?xml version="1.0" encoding="utf-8"?>
<sst xmlns="http://schemas.openxmlformats.org/spreadsheetml/2006/main" count="309" uniqueCount="291">
  <si>
    <t>S251 Outturn 2017-18</t>
  </si>
  <si>
    <t>Table A:  LA Level Information</t>
  </si>
  <si>
    <t>LA Name: Sheffield</t>
  </si>
  <si>
    <t>LA Number</t>
  </si>
  <si>
    <t>Description</t>
  </si>
  <si>
    <t>Early Years</t>
  </si>
  <si>
    <t>Primary</t>
  </si>
  <si>
    <t>Secondary</t>
  </si>
  <si>
    <t>SEN/    Special schools</t>
  </si>
  <si>
    <t>AP/    PRUs</t>
  </si>
  <si>
    <t xml:space="preserve">Post school </t>
  </si>
  <si>
    <t>Gross</t>
  </si>
  <si>
    <t>Income</t>
  </si>
  <si>
    <t>Net</t>
  </si>
  <si>
    <t>Net     (BUDGET Totals)</t>
  </si>
  <si>
    <t>SCHOOLS EXPENDITURE</t>
  </si>
  <si>
    <t>1.0.1</t>
  </si>
  <si>
    <t xml:space="preserve">Individual Schools Budget (ISB) (after academy recoupment) </t>
  </si>
  <si>
    <t xml:space="preserve">DEDELEGATED ITEMS      </t>
  </si>
  <si>
    <t xml:space="preserve">1.1.1   </t>
  </si>
  <si>
    <t xml:space="preserve">Contingencies      </t>
  </si>
  <si>
    <t xml:space="preserve">1.1.2   </t>
  </si>
  <si>
    <t>Behaviour support services</t>
  </si>
  <si>
    <t xml:space="preserve">1.1.3   </t>
  </si>
  <si>
    <t xml:space="preserve">Support to UPEG and bilingual learners  </t>
  </si>
  <si>
    <t xml:space="preserve">1.1.4 </t>
  </si>
  <si>
    <t>Free school meals eligibility</t>
  </si>
  <si>
    <t xml:space="preserve">1.1.5 </t>
  </si>
  <si>
    <t>Insurance</t>
  </si>
  <si>
    <t xml:space="preserve">1.1.6   </t>
  </si>
  <si>
    <t>Museum and Library services</t>
  </si>
  <si>
    <t xml:space="preserve">1.1.7   </t>
  </si>
  <si>
    <t xml:space="preserve">Licences/subscriptions </t>
  </si>
  <si>
    <t xml:space="preserve">1.1.8    </t>
  </si>
  <si>
    <t>Staff costs – supply cover excluding cover for facility time</t>
  </si>
  <si>
    <t xml:space="preserve">1.1.9   </t>
  </si>
  <si>
    <t>Staff costs – supply cover for facility time</t>
  </si>
  <si>
    <t>1.1.10</t>
  </si>
  <si>
    <t>School improvement</t>
  </si>
  <si>
    <t>HIGH NEEDS EXPENDITURE</t>
  </si>
  <si>
    <t>1.2.1</t>
  </si>
  <si>
    <t>Top-up funding – maintained schools</t>
  </si>
  <si>
    <t>1.2.2</t>
  </si>
  <si>
    <t>Top-up funding – academies, free schools and colleges</t>
  </si>
  <si>
    <t>1.2.3</t>
  </si>
  <si>
    <t>Top-up and other funding – non-maintained and independent providers</t>
  </si>
  <si>
    <t>1.2.4</t>
  </si>
  <si>
    <t>Additional high needs targeted funding for mainstream schools and academies</t>
  </si>
  <si>
    <t>1.2.5</t>
  </si>
  <si>
    <t xml:space="preserve">SEN support services  </t>
  </si>
  <si>
    <t>1.2.6</t>
  </si>
  <si>
    <t>Hospital education services</t>
  </si>
  <si>
    <t>1.2.7</t>
  </si>
  <si>
    <t>Other alternative provision services</t>
  </si>
  <si>
    <t>1.2.8</t>
  </si>
  <si>
    <t xml:space="preserve">Support for inclusion  </t>
  </si>
  <si>
    <t>1.2.9</t>
  </si>
  <si>
    <t>Special schools and PRUs in financial difficulty</t>
  </si>
  <si>
    <t>1.2.10</t>
  </si>
  <si>
    <t>PFI/ BSF costs at special schools, AP/ PRUs and Post 16 institutions only</t>
  </si>
  <si>
    <t>1.2.11</t>
  </si>
  <si>
    <t>Direct payments (SEN and disability)</t>
  </si>
  <si>
    <t>1.2.12</t>
  </si>
  <si>
    <t>Carbon reduction commitment allowances (PRUs)</t>
  </si>
  <si>
    <t xml:space="preserve"> </t>
  </si>
  <si>
    <t>1.2.13</t>
  </si>
  <si>
    <t>Therapies and other health related services</t>
  </si>
  <si>
    <t>EARLY YEARS EXPENDITURE</t>
  </si>
  <si>
    <t>1.3.1</t>
  </si>
  <si>
    <t xml:space="preserve">Central expenditure on early years entitlement </t>
  </si>
  <si>
    <t>CENTRAL PROVISION WITHIN SCHOOLS SPEND</t>
  </si>
  <si>
    <t>1.4.1</t>
  </si>
  <si>
    <t>Contribution to combined expenditure</t>
  </si>
  <si>
    <t>1.4.2</t>
  </si>
  <si>
    <t>School admissions</t>
  </si>
  <si>
    <t>1.4.3</t>
  </si>
  <si>
    <t>Servicing of schools forums</t>
  </si>
  <si>
    <t>1.4.4</t>
  </si>
  <si>
    <t>Termination of employment costs</t>
  </si>
  <si>
    <t>1.4.5</t>
  </si>
  <si>
    <t>Falling Rolls Fund</t>
  </si>
  <si>
    <t>1.4.6</t>
  </si>
  <si>
    <t>Capital expenditure from revenue (CERA)</t>
  </si>
  <si>
    <t>1.4.7</t>
  </si>
  <si>
    <t>Prudential borrowing costs</t>
  </si>
  <si>
    <t>1.4.8</t>
  </si>
  <si>
    <t xml:space="preserve">Fees to independent schools without SEN </t>
  </si>
  <si>
    <t>1.4.9</t>
  </si>
  <si>
    <t xml:space="preserve">Equal pay - back pay   </t>
  </si>
  <si>
    <t>1.4.10</t>
  </si>
  <si>
    <t xml:space="preserve">Pupil growth/ Infant class sizes </t>
  </si>
  <si>
    <t>1.4.11</t>
  </si>
  <si>
    <t>SEN transport</t>
  </si>
  <si>
    <t>1.4.12</t>
  </si>
  <si>
    <t xml:space="preserve">Exceptions agreed by Secretary of State </t>
  </si>
  <si>
    <t>1.4.13</t>
  </si>
  <si>
    <t xml:space="preserve">Other Items </t>
  </si>
  <si>
    <t>CENTRAL PROVISION WITHIN SCHOOLS SPEND (FORMER ESG RETAINED DUTIES)</t>
  </si>
  <si>
    <t>1.5.1</t>
  </si>
  <si>
    <t>Education welfare service</t>
  </si>
  <si>
    <t>1.5.2</t>
  </si>
  <si>
    <t xml:space="preserve">Asset management </t>
  </si>
  <si>
    <t>1.5.3</t>
  </si>
  <si>
    <t>Statutory/ Regulatory duties</t>
  </si>
  <si>
    <t>CENTRAL PROVISION FUNDED THROUGH MAINTAINED SCHOOLS SPEND</t>
  </si>
  <si>
    <t>1.6.1</t>
  </si>
  <si>
    <t xml:space="preserve">Central support services </t>
  </si>
  <si>
    <t>1.6.2</t>
  </si>
  <si>
    <t>1.6.3</t>
  </si>
  <si>
    <t>1.6.4</t>
  </si>
  <si>
    <t>1.6.5</t>
  </si>
  <si>
    <t>Premature retirement cost/ Redundancy costs (new provisions)</t>
  </si>
  <si>
    <t>1.6.6</t>
  </si>
  <si>
    <t>Monitoring national curriculum assessment</t>
  </si>
  <si>
    <t>1.7.1</t>
  </si>
  <si>
    <t xml:space="preserve">Other Specific Grants </t>
  </si>
  <si>
    <t>1.8.1</t>
  </si>
  <si>
    <t xml:space="preserve">TOTAL SCHOOLS EXPENDITURE (after Academy recoupment)  </t>
  </si>
  <si>
    <t>RECONCILIATION OF SCHOOLS EXPENDITURE</t>
  </si>
  <si>
    <t>1.9.1</t>
  </si>
  <si>
    <t xml:space="preserve">Dedicated Schools Grant for 2017-18    </t>
  </si>
  <si>
    <t>1.9.2</t>
  </si>
  <si>
    <t xml:space="preserve">Dedicated Schools Grant brought forward from 2016-17  </t>
  </si>
  <si>
    <t>1.9.3</t>
  </si>
  <si>
    <t xml:space="preserve">Dedicated Schools Grant carry forward to 2018-19  </t>
  </si>
  <si>
    <t>1.9.4</t>
  </si>
  <si>
    <t xml:space="preserve">ESFA funding </t>
  </si>
  <si>
    <t>1.9.5</t>
  </si>
  <si>
    <t xml:space="preserve">Local Authority additional contribution   </t>
  </si>
  <si>
    <t>1.9.6</t>
  </si>
  <si>
    <t xml:space="preserve">Total funding supporting the Schools Expenditure (lines 1.9.1 to 1.9.5)  </t>
  </si>
  <si>
    <t xml:space="preserve">SEN/Special Schools </t>
  </si>
  <si>
    <t>AP/PRUs</t>
  </si>
  <si>
    <t>OTHER EDUCATION AND COMMUNITY EXPENDITURE</t>
  </si>
  <si>
    <t>2.0.1</t>
  </si>
  <si>
    <t>2.0.2</t>
  </si>
  <si>
    <t>2.0.3</t>
  </si>
  <si>
    <t>2.0.4</t>
  </si>
  <si>
    <t>Asset management - education</t>
  </si>
  <si>
    <t>2.0.5</t>
  </si>
  <si>
    <t>Statutory/ Regulatory duties - education</t>
  </si>
  <si>
    <t>2.0.6</t>
  </si>
  <si>
    <t>2.0.7</t>
  </si>
  <si>
    <t>2.1.1</t>
  </si>
  <si>
    <t>Educational psychology service</t>
  </si>
  <si>
    <t>2.1.2</t>
  </si>
  <si>
    <t>SEN administration, assessment and coordination and monitoring</t>
  </si>
  <si>
    <t>2.1.3</t>
  </si>
  <si>
    <t>Independent Advice and Support Services (Parent partnership), guidance and information</t>
  </si>
  <si>
    <t>2.1.4</t>
  </si>
  <si>
    <t>Home to school transport (pre 16): SEN transport expenditure</t>
  </si>
  <si>
    <t>2.1.5</t>
  </si>
  <si>
    <t>Home to school transport (pre 16): mainstream home to school transport expenditure:</t>
  </si>
  <si>
    <t>2.1.6</t>
  </si>
  <si>
    <t>Home to post-16 provision: SEN/ LLDD transport expenditure (aged 16-18)</t>
  </si>
  <si>
    <t>2.1.7</t>
  </si>
  <si>
    <t>Home to post-16 provision: SEN/ LLDD transport expenditure (aged 19-25)</t>
  </si>
  <si>
    <t>2.1.8</t>
  </si>
  <si>
    <t xml:space="preserve">Home to post-16 provision transport: mainstream home to post-16 transport expenditure. </t>
  </si>
  <si>
    <t>2.1.9</t>
  </si>
  <si>
    <t>Supply of school places</t>
  </si>
  <si>
    <t>2.2.1</t>
  </si>
  <si>
    <t>Other spend not funded from the Schools Budget</t>
  </si>
  <si>
    <t>2.3.1</t>
  </si>
  <si>
    <t>Young people's learning and development</t>
  </si>
  <si>
    <t>2.3.2</t>
  </si>
  <si>
    <t>Adult and Community learning</t>
  </si>
  <si>
    <t>2.3.3</t>
  </si>
  <si>
    <t>Pension costs</t>
  </si>
  <si>
    <t>2.3.4</t>
  </si>
  <si>
    <t>Joint use arrangements</t>
  </si>
  <si>
    <t>2.3.5</t>
  </si>
  <si>
    <t>2.4.1</t>
  </si>
  <si>
    <t xml:space="preserve">Other Specific Grant </t>
  </si>
  <si>
    <t>2.4.2</t>
  </si>
  <si>
    <t xml:space="preserve">Capital Expenditure from Revenue (CERA) (Non-schools budget functions) </t>
  </si>
  <si>
    <t>2.4.3</t>
  </si>
  <si>
    <t>Total other education and community expenditure</t>
  </si>
  <si>
    <t>CAPITAL</t>
  </si>
  <si>
    <t>2.5.1</t>
  </si>
  <si>
    <t>Capital Expenditure (excluding CERA)</t>
  </si>
  <si>
    <t>S251 OUTTURN 2017-18</t>
  </si>
  <si>
    <t>TABLE A1: CHILDREN'S AND YOUNG PEOPLE'S SERVICES</t>
  </si>
  <si>
    <t>LA</t>
  </si>
  <si>
    <t>Sheffield</t>
  </si>
  <si>
    <t>LA No</t>
  </si>
  <si>
    <t xml:space="preserve">CHILDREN'S AND YOUNG PEOPLE'S SERVICES           </t>
  </si>
  <si>
    <t>PROVISION BY OTHERS</t>
  </si>
  <si>
    <t>OWN PROVISION</t>
  </si>
  <si>
    <t>PRIVATE</t>
  </si>
  <si>
    <t>OTHER PUBLIC</t>
  </si>
  <si>
    <t>VOLUNTARY</t>
  </si>
  <si>
    <t>TOTAL EXPENDITURE</t>
  </si>
  <si>
    <t>INCOME</t>
  </si>
  <si>
    <t>NET Current Expenditure</t>
  </si>
  <si>
    <t xml:space="preserve">Govt. Grants Inside AEF </t>
  </si>
  <si>
    <t xml:space="preserve">Govt. Grants Outside AEF </t>
  </si>
  <si>
    <t>LEA NET Revenue Expenditure</t>
  </si>
  <si>
    <t>SURE START CHILDREN'S CENTRES AND OTHER SPEND ON CHILDREN UNDER 5</t>
  </si>
  <si>
    <t>(a)</t>
  </si>
  <si>
    <t>(b)</t>
  </si>
  <si>
    <t>(c)</t>
  </si>
  <si>
    <t>(d)</t>
  </si>
  <si>
    <t>(k)</t>
  </si>
  <si>
    <t>(l)</t>
  </si>
  <si>
    <t>(m)</t>
  </si>
  <si>
    <t>(n)</t>
  </si>
  <si>
    <t>(o)</t>
  </si>
  <si>
    <t>(q)</t>
  </si>
  <si>
    <t>3.0.1</t>
  </si>
  <si>
    <t>Spend on individual Sure Start Children's Centres</t>
  </si>
  <si>
    <t>3.0.2</t>
  </si>
  <si>
    <t>Spend for local authority provided or commissioned area wide services delivered through Sure Start Children's Centres</t>
  </si>
  <si>
    <t>3.0.3</t>
  </si>
  <si>
    <t>Spend on local authority management costs relating to Sure Start Children's Centres</t>
  </si>
  <si>
    <t>3.0.4</t>
  </si>
  <si>
    <t>Other spend on children under 5</t>
  </si>
  <si>
    <t>3.0.5</t>
  </si>
  <si>
    <t>Total Sure Start children's centres and other spend on children under 5</t>
  </si>
  <si>
    <t>CHILDREN LOOKED AFTER</t>
  </si>
  <si>
    <t>3.1.1</t>
  </si>
  <si>
    <t>Residential care</t>
  </si>
  <si>
    <t>3.1.2</t>
  </si>
  <si>
    <t xml:space="preserve">Fostering services </t>
  </si>
  <si>
    <t>3.1.3</t>
  </si>
  <si>
    <t>Adoption services</t>
  </si>
  <si>
    <t>3.1.4</t>
  </si>
  <si>
    <t xml:space="preserve">Special guardianship support </t>
  </si>
  <si>
    <t>3.1.5</t>
  </si>
  <si>
    <t>Other children looked after services</t>
  </si>
  <si>
    <t>3.1.6</t>
  </si>
  <si>
    <t>Short breaks (respite) for looked after disabled children</t>
  </si>
  <si>
    <t>3.1.7</t>
  </si>
  <si>
    <t>Children placed with family and friends</t>
  </si>
  <si>
    <t>3.1.8</t>
  </si>
  <si>
    <t xml:space="preserve">Education of looked after children </t>
  </si>
  <si>
    <t>3.1.9</t>
  </si>
  <si>
    <t>Leaving care support services</t>
  </si>
  <si>
    <t>3.1.10</t>
  </si>
  <si>
    <t>Asylum seeker services - children</t>
  </si>
  <si>
    <t>3.1.11</t>
  </si>
  <si>
    <t>Total Children Looked After</t>
  </si>
  <si>
    <t>OTHER CHILDREN AND FAMILY SERVICES</t>
  </si>
  <si>
    <t>3.2.1</t>
  </si>
  <si>
    <t>Other children and families services</t>
  </si>
  <si>
    <t>SAFEGUARDING CHILDREN AND YOUNG PEOPLE'S SERVICES</t>
  </si>
  <si>
    <t>3.3.1</t>
  </si>
  <si>
    <t>Social work (including LA functions in relation to child protection)</t>
  </si>
  <si>
    <t>3.3.2</t>
  </si>
  <si>
    <t>Commissioning and Children's Services Strategy</t>
  </si>
  <si>
    <t>3.3.3</t>
  </si>
  <si>
    <t>Local Safeguarding Children Boards</t>
  </si>
  <si>
    <t>3.3.4</t>
  </si>
  <si>
    <t>Total Safeguarding Children and Young People's Services</t>
  </si>
  <si>
    <t>FAMILY SUPPORT SERVICES</t>
  </si>
  <si>
    <t>3.4.1</t>
  </si>
  <si>
    <t>Direct payments</t>
  </si>
  <si>
    <t>3.4.2</t>
  </si>
  <si>
    <t>Short breaks (respite) for disabled children</t>
  </si>
  <si>
    <t>3.4.3</t>
  </si>
  <si>
    <t>Other support for disabled children</t>
  </si>
  <si>
    <t>3.4.4</t>
  </si>
  <si>
    <t>Targeted family support</t>
  </si>
  <si>
    <t>3.4.5</t>
  </si>
  <si>
    <t xml:space="preserve">Universal family support </t>
  </si>
  <si>
    <t>3.4.6</t>
  </si>
  <si>
    <t>Total Family Support Services</t>
  </si>
  <si>
    <t>SERVICES FOR YOUNG PEOPLE</t>
  </si>
  <si>
    <t>3.5.1</t>
  </si>
  <si>
    <t>Universal services for young people</t>
  </si>
  <si>
    <t>3.5.2</t>
  </si>
  <si>
    <t xml:space="preserve">Targeted services for young people </t>
  </si>
  <si>
    <t>3.5.3</t>
  </si>
  <si>
    <t>Total Services for young people</t>
  </si>
  <si>
    <t>YOUTH JUSTICE</t>
  </si>
  <si>
    <t>3.6.1</t>
  </si>
  <si>
    <t>Youth justice</t>
  </si>
  <si>
    <t>4.0.1</t>
  </si>
  <si>
    <t xml:space="preserve">Capital Expenditure from Revenue (CERA) (Children's and young people's services) </t>
  </si>
  <si>
    <t>5.0.1</t>
  </si>
  <si>
    <t>Do not complete - not applicable</t>
  </si>
  <si>
    <t>5.0.2</t>
  </si>
  <si>
    <t>Total Children and Young People's Services Expenditure (excluding CERA)</t>
  </si>
  <si>
    <t>5.0.3</t>
  </si>
  <si>
    <t>Total Children and Young People's Services Expenditure (including CERA)</t>
  </si>
  <si>
    <t>MEMORANDUM ITEMS</t>
  </si>
  <si>
    <t>Services for young people</t>
  </si>
  <si>
    <t>8a.1</t>
  </si>
  <si>
    <r>
      <t xml:space="preserve">Substance misuse services (Drugs, Alcohol and Volatile substances) (included in </t>
    </r>
    <r>
      <rPr>
        <b/>
        <sz val="12"/>
        <color rgb="FF000000"/>
        <rFont val="Arial"/>
        <family val="2"/>
      </rPr>
      <t>3.5.1</t>
    </r>
    <r>
      <rPr>
        <sz val="12"/>
        <color rgb="FF000000"/>
        <rFont val="Arial"/>
        <family val="2"/>
      </rPr>
      <t xml:space="preserve"> and </t>
    </r>
    <r>
      <rPr>
        <b/>
        <sz val="12"/>
        <color rgb="FF000000"/>
        <rFont val="Arial"/>
        <family val="2"/>
      </rPr>
      <t>3.5.2</t>
    </r>
    <r>
      <rPr>
        <sz val="12"/>
        <color rgb="FF000000"/>
        <rFont val="Arial"/>
        <family val="2"/>
      </rPr>
      <t xml:space="preserve"> above)</t>
    </r>
  </si>
  <si>
    <t>8a.2</t>
  </si>
  <si>
    <r>
      <t xml:space="preserve">Teenage pregnancy services (included in </t>
    </r>
    <r>
      <rPr>
        <b/>
        <sz val="12"/>
        <color rgb="FF000000"/>
        <rFont val="Arial"/>
        <family val="2"/>
      </rPr>
      <t>3.5.1</t>
    </r>
    <r>
      <rPr>
        <sz val="12"/>
        <color rgb="FF000000"/>
        <rFont val="Arial"/>
        <family val="2"/>
      </rPr>
      <t xml:space="preserve"> and </t>
    </r>
    <r>
      <rPr>
        <b/>
        <sz val="12"/>
        <color rgb="FF000000"/>
        <rFont val="Arial"/>
        <family val="2"/>
      </rPr>
      <t>3.5.2</t>
    </r>
    <r>
      <rPr>
        <sz val="12"/>
        <color rgb="FF000000"/>
        <rFont val="Arial"/>
        <family val="2"/>
      </rPr>
      <t xml:space="preserve"> above)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</si>
</sst>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#,##0.00&quot; &quot;;&quot;-&quot;#,##0.00&quot; &quot;;&quot; -&quot;00&quot; &quot;;&quot; &quot;@&quot; &quot;"/>
  </numFmts>
  <fonts count="19" x14ac:knownFonts="1">
    <font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trike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FF0000"/>
      <name val="Arial"/>
      <family val="2"/>
    </font>
    <font>
      <b/>
      <sz val="16"/>
      <color rgb="FF000000"/>
      <name val="Arial"/>
      <family val="2"/>
    </font>
    <font>
      <b/>
      <sz val="16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rgb="FFFFFF9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3">
    <xf numFmtId="0" fontId="0" fillId="0" borderId="0"/>
    <xf numFmtId="0" fontId="2" fillId="2" borderId="0" applyNumberFormat="0" applyFont="0" applyBorder="0" applyAlignment="0" applyProtection="0"/>
    <xf numFmtId="0" fontId="2" fillId="3" borderId="0" applyNumberFormat="0" applyFont="0" applyBorder="0" applyAlignment="0" applyProtection="0"/>
    <xf numFmtId="0" fontId="2" fillId="2" borderId="0" applyNumberFormat="0" applyFont="0" applyBorder="0" applyAlignment="0" applyProtection="0"/>
    <xf numFmtId="0" fontId="2" fillId="2" borderId="0" applyNumberFormat="0" applyFont="0" applyBorder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5" fillId="0" borderId="0" applyNumberFormat="0" applyBorder="0" applyProtection="0"/>
    <xf numFmtId="9" fontId="2" fillId="0" borderId="0" applyFont="0" applyFill="0" applyBorder="0" applyAlignment="0" applyProtection="0"/>
  </cellStyleXfs>
  <cellXfs count="229">
    <xf numFmtId="0" fontId="0" fillId="0" borderId="0" xfId="0"/>
    <xf numFmtId="0" fontId="9" fillId="2" borderId="0" xfId="11" applyFont="1" applyFill="1" applyAlignment="1">
      <alignment horizontal="left" vertical="top" wrapText="1"/>
    </xf>
    <xf numFmtId="0" fontId="9" fillId="2" borderId="0" xfId="11" applyFont="1" applyFill="1" applyAlignment="1">
      <alignment horizontal="right" wrapText="1"/>
    </xf>
    <xf numFmtId="3" fontId="9" fillId="2" borderId="0" xfId="11" applyNumberFormat="1" applyFont="1" applyFill="1" applyAlignment="1">
      <alignment horizontal="right" wrapText="1"/>
    </xf>
    <xf numFmtId="4" fontId="9" fillId="2" borderId="0" xfId="11" applyNumberFormat="1" applyFont="1" applyFill="1" applyAlignment="1">
      <alignment horizontal="right" wrapText="1"/>
    </xf>
    <xf numFmtId="0" fontId="4" fillId="2" borderId="0" xfId="7" applyFont="1" applyFill="1" applyAlignment="1" applyProtection="1">
      <protection locked="0"/>
    </xf>
    <xf numFmtId="0" fontId="13" fillId="2" borderId="0" xfId="7" applyFont="1" applyFill="1" applyAlignment="1" applyProtection="1">
      <alignment horizontal="center" vertical="top"/>
      <protection locked="0"/>
    </xf>
    <xf numFmtId="3" fontId="9" fillId="2" borderId="0" xfId="7" applyNumberFormat="1" applyFont="1" applyFill="1" applyAlignment="1" applyProtection="1">
      <alignment horizontal="right"/>
      <protection locked="0"/>
    </xf>
    <xf numFmtId="3" fontId="9" fillId="2" borderId="0" xfId="7" applyNumberFormat="1" applyFont="1" applyFill="1" applyAlignment="1">
      <alignment horizontal="right"/>
    </xf>
    <xf numFmtId="2" fontId="9" fillId="2" borderId="0" xfId="11" applyNumberFormat="1" applyFont="1" applyFill="1" applyAlignment="1">
      <alignment horizontal="right" wrapText="1"/>
    </xf>
    <xf numFmtId="2" fontId="9" fillId="2" borderId="0" xfId="7" applyNumberFormat="1" applyFont="1" applyFill="1" applyAlignment="1" applyProtection="1">
      <alignment horizontal="right"/>
      <protection locked="0"/>
    </xf>
    <xf numFmtId="3" fontId="12" fillId="2" borderId="0" xfId="11" applyNumberFormat="1" applyFont="1" applyFill="1" applyAlignment="1">
      <alignment horizontal="right" wrapText="1"/>
    </xf>
    <xf numFmtId="2" fontId="12" fillId="2" borderId="0" xfId="11" applyNumberFormat="1" applyFont="1" applyFill="1" applyAlignment="1">
      <alignment horizontal="right" wrapText="1"/>
    </xf>
    <xf numFmtId="0" fontId="12" fillId="2" borderId="0" xfId="11" applyFont="1" applyFill="1" applyAlignment="1">
      <alignment horizontal="left" wrapText="1"/>
    </xf>
    <xf numFmtId="2" fontId="12" fillId="2" borderId="0" xfId="7" applyNumberFormat="1" applyFont="1" applyFill="1" applyAlignment="1"/>
    <xf numFmtId="0" fontId="4" fillId="2" borderId="0" xfId="7" applyFont="1" applyFill="1" applyAlignment="1"/>
    <xf numFmtId="0" fontId="4" fillId="0" borderId="0" xfId="8" applyFont="1" applyFill="1" applyAlignment="1"/>
    <xf numFmtId="0" fontId="14" fillId="2" borderId="0" xfId="7" applyFont="1" applyFill="1" applyAlignment="1">
      <alignment horizontal="left"/>
    </xf>
    <xf numFmtId="0" fontId="15" fillId="2" borderId="0" xfId="7" applyFont="1" applyFill="1" applyAlignment="1">
      <alignment horizontal="left"/>
    </xf>
    <xf numFmtId="0" fontId="8" fillId="2" borderId="0" xfId="7" applyFont="1" applyFill="1" applyAlignment="1">
      <alignment horizontal="left"/>
    </xf>
    <xf numFmtId="0" fontId="8" fillId="2" borderId="0" xfId="7" applyFont="1" applyFill="1" applyAlignment="1"/>
    <xf numFmtId="2" fontId="6" fillId="2" borderId="0" xfId="7" applyNumberFormat="1" applyFont="1" applyFill="1" applyAlignment="1"/>
    <xf numFmtId="0" fontId="13" fillId="2" borderId="0" xfId="7" applyFont="1" applyFill="1" applyAlignment="1"/>
    <xf numFmtId="0" fontId="8" fillId="2" borderId="5" xfId="7" applyFont="1" applyFill="1" applyBorder="1" applyAlignment="1"/>
    <xf numFmtId="0" fontId="9" fillId="2" borderId="0" xfId="7" applyFont="1" applyFill="1" applyAlignment="1"/>
    <xf numFmtId="0" fontId="8" fillId="2" borderId="2" xfId="7" applyFont="1" applyFill="1" applyBorder="1" applyAlignment="1"/>
    <xf numFmtId="0" fontId="8" fillId="2" borderId="3" xfId="7" applyFont="1" applyFill="1" applyBorder="1" applyAlignment="1"/>
    <xf numFmtId="0" fontId="9" fillId="2" borderId="0" xfId="11" applyFont="1" applyFill="1" applyAlignment="1">
      <alignment horizontal="left" wrapText="1"/>
    </xf>
    <xf numFmtId="2" fontId="9" fillId="2" borderId="0" xfId="7" applyNumberFormat="1" applyFont="1" applyFill="1" applyAlignment="1"/>
    <xf numFmtId="0" fontId="9" fillId="2" borderId="0" xfId="7" applyFont="1" applyFill="1" applyAlignment="1" applyProtection="1">
      <protection locked="0"/>
    </xf>
    <xf numFmtId="0" fontId="9" fillId="0" borderId="0" xfId="8" applyFont="1" applyFill="1" applyAlignment="1"/>
    <xf numFmtId="0" fontId="16" fillId="2" borderId="0" xfId="7" applyFont="1" applyFill="1" applyAlignment="1"/>
    <xf numFmtId="0" fontId="4" fillId="0" borderId="0" xfId="7" applyFont="1" applyFill="1" applyAlignment="1" applyProtection="1">
      <protection locked="0"/>
    </xf>
    <xf numFmtId="0" fontId="13" fillId="2" borderId="0" xfId="7" applyFont="1" applyFill="1" applyAlignment="1">
      <alignment horizontal="center" vertical="top"/>
    </xf>
    <xf numFmtId="3" fontId="8" fillId="2" borderId="0" xfId="10" applyNumberFormat="1" applyFont="1" applyFill="1" applyAlignment="1">
      <alignment horizontal="left" vertical="top" wrapText="1"/>
    </xf>
    <xf numFmtId="3" fontId="8" fillId="2" borderId="6" xfId="10" applyNumberFormat="1" applyFont="1" applyFill="1" applyBorder="1" applyAlignment="1">
      <alignment horizontal="left" vertical="top" wrapText="1"/>
    </xf>
    <xf numFmtId="3" fontId="8" fillId="2" borderId="6" xfId="10" applyNumberFormat="1" applyFont="1" applyFill="1" applyBorder="1" applyAlignment="1">
      <alignment horizontal="center" vertical="top" wrapText="1"/>
    </xf>
    <xf numFmtId="3" fontId="8" fillId="2" borderId="6" xfId="10" applyNumberFormat="1" applyFont="1" applyFill="1" applyBorder="1" applyAlignment="1">
      <alignment vertical="top" wrapText="1"/>
    </xf>
    <xf numFmtId="3" fontId="8" fillId="2" borderId="0" xfId="10" applyNumberFormat="1" applyFont="1" applyFill="1" applyAlignment="1">
      <alignment horizontal="right" vertical="top" wrapText="1"/>
    </xf>
    <xf numFmtId="2" fontId="8" fillId="2" borderId="0" xfId="10" applyNumberFormat="1" applyFont="1" applyFill="1" applyAlignment="1">
      <alignment horizontal="right" vertical="top" wrapText="1"/>
    </xf>
    <xf numFmtId="3" fontId="11" fillId="2" borderId="0" xfId="10" applyNumberFormat="1" applyFont="1" applyFill="1" applyAlignment="1">
      <alignment horizontal="right" vertical="top" wrapText="1"/>
    </xf>
    <xf numFmtId="4" fontId="11" fillId="2" borderId="0" xfId="10" applyNumberFormat="1" applyFont="1" applyFill="1" applyAlignment="1">
      <alignment horizontal="left" vertical="top" wrapText="1"/>
    </xf>
    <xf numFmtId="0" fontId="4" fillId="0" borderId="0" xfId="7" applyFont="1" applyFill="1" applyAlignment="1"/>
    <xf numFmtId="3" fontId="8" fillId="2" borderId="6" xfId="10" applyNumberFormat="1" applyFont="1" applyFill="1" applyBorder="1" applyAlignment="1">
      <alignment horizontal="right" vertical="top" wrapText="1"/>
    </xf>
    <xf numFmtId="3" fontId="8" fillId="2" borderId="8" xfId="10" applyNumberFormat="1" applyFont="1" applyFill="1" applyBorder="1" applyAlignment="1">
      <alignment vertical="top" wrapText="1"/>
    </xf>
    <xf numFmtId="0" fontId="8" fillId="2" borderId="0" xfId="11" applyFont="1" applyFill="1" applyAlignment="1">
      <alignment horizontal="left" vertical="top" wrapText="1"/>
    </xf>
    <xf numFmtId="0" fontId="8" fillId="2" borderId="0" xfId="10" applyFont="1" applyFill="1" applyAlignment="1">
      <alignment horizontal="right" vertical="top" wrapText="1"/>
    </xf>
    <xf numFmtId="3" fontId="8" fillId="2" borderId="0" xfId="10" applyNumberFormat="1" applyFont="1" applyFill="1" applyAlignment="1">
      <alignment horizontal="center" vertical="top" wrapText="1"/>
    </xf>
    <xf numFmtId="0" fontId="8" fillId="2" borderId="0" xfId="7" applyFont="1" applyFill="1" applyAlignment="1" applyProtection="1">
      <alignment horizontal="center" vertical="top"/>
      <protection locked="0"/>
    </xf>
    <xf numFmtId="3" fontId="9" fillId="2" borderId="6" xfId="11" applyNumberFormat="1" applyFont="1" applyFill="1" applyBorder="1" applyAlignment="1">
      <alignment horizontal="right" wrapText="1"/>
    </xf>
    <xf numFmtId="4" fontId="12" fillId="2" borderId="0" xfId="11" applyNumberFormat="1" applyFont="1" applyFill="1" applyAlignment="1">
      <alignment horizontal="left" wrapText="1"/>
    </xf>
    <xf numFmtId="4" fontId="12" fillId="2" borderId="0" xfId="7" applyNumberFormat="1" applyFont="1" applyFill="1" applyAlignment="1"/>
    <xf numFmtId="2" fontId="9" fillId="2" borderId="0" xfId="7" applyNumberFormat="1" applyFont="1" applyFill="1" applyAlignment="1">
      <alignment horizontal="right"/>
    </xf>
    <xf numFmtId="0" fontId="8" fillId="2" borderId="0" xfId="7" applyFont="1" applyFill="1" applyAlignment="1">
      <alignment horizontal="center" vertical="top"/>
    </xf>
    <xf numFmtId="3" fontId="9" fillId="2" borderId="15" xfId="11" applyNumberFormat="1" applyFont="1" applyFill="1" applyBorder="1" applyAlignment="1">
      <alignment horizontal="right" wrapText="1"/>
    </xf>
    <xf numFmtId="3" fontId="9" fillId="2" borderId="16" xfId="11" applyNumberFormat="1" applyFont="1" applyFill="1" applyBorder="1" applyAlignment="1">
      <alignment horizontal="right" wrapText="1"/>
    </xf>
    <xf numFmtId="3" fontId="9" fillId="2" borderId="17" xfId="11" applyNumberFormat="1" applyFont="1" applyFill="1" applyBorder="1" applyAlignment="1">
      <alignment horizontal="right" wrapText="1"/>
    </xf>
    <xf numFmtId="1" fontId="9" fillId="2" borderId="16" xfId="11" applyNumberFormat="1" applyFont="1" applyFill="1" applyBorder="1" applyAlignment="1">
      <alignment horizontal="right" wrapText="1"/>
    </xf>
    <xf numFmtId="4" fontId="12" fillId="2" borderId="0" xfId="7" applyNumberFormat="1" applyFont="1" applyFill="1" applyAlignment="1">
      <alignment horizontal="left"/>
    </xf>
    <xf numFmtId="4" fontId="4" fillId="2" borderId="0" xfId="7" applyNumberFormat="1" applyFont="1" applyFill="1" applyAlignment="1">
      <alignment wrapText="1"/>
    </xf>
    <xf numFmtId="4" fontId="9" fillId="2" borderId="0" xfId="7" applyNumberFormat="1" applyFont="1" applyFill="1" applyAlignment="1" applyProtection="1">
      <alignment horizontal="right"/>
      <protection locked="0"/>
    </xf>
    <xf numFmtId="4" fontId="9" fillId="2" borderId="0" xfId="7" applyNumberFormat="1" applyFont="1" applyFill="1" applyAlignment="1">
      <alignment horizontal="right"/>
    </xf>
    <xf numFmtId="3" fontId="9" fillId="2" borderId="16" xfId="7" applyNumberFormat="1" applyFont="1" applyFill="1" applyBorder="1" applyAlignment="1">
      <alignment horizontal="right"/>
    </xf>
    <xf numFmtId="0" fontId="4" fillId="2" borderId="0" xfId="7" applyFont="1" applyFill="1" applyAlignment="1">
      <alignment horizontal="left"/>
    </xf>
    <xf numFmtId="1" fontId="9" fillId="2" borderId="16" xfId="7" applyNumberFormat="1" applyFont="1" applyFill="1" applyBorder="1" applyAlignment="1">
      <alignment horizontal="right"/>
    </xf>
    <xf numFmtId="0" fontId="4" fillId="0" borderId="0" xfId="7" applyFont="1" applyFill="1" applyAlignment="1">
      <alignment horizontal="left"/>
    </xf>
    <xf numFmtId="0" fontId="9" fillId="2" borderId="0" xfId="11" applyFont="1" applyFill="1" applyAlignment="1">
      <alignment vertical="top" wrapText="1"/>
    </xf>
    <xf numFmtId="0" fontId="4" fillId="2" borderId="0" xfId="7" applyFont="1" applyFill="1" applyAlignment="1">
      <alignment vertical="top" wrapText="1"/>
    </xf>
    <xf numFmtId="0" fontId="17" fillId="2" borderId="0" xfId="11" applyFont="1" applyFill="1" applyAlignment="1">
      <alignment horizontal="left" vertical="top" wrapText="1"/>
    </xf>
    <xf numFmtId="0" fontId="4" fillId="2" borderId="0" xfId="7" applyFont="1" applyFill="1" applyAlignment="1">
      <alignment wrapText="1"/>
    </xf>
    <xf numFmtId="3" fontId="9" fillId="2" borderId="0" xfId="7" applyNumberFormat="1" applyFont="1" applyFill="1" applyAlignment="1"/>
    <xf numFmtId="0" fontId="9" fillId="2" borderId="0" xfId="7" applyFont="1" applyFill="1" applyAlignment="1">
      <alignment horizontal="left" vertical="top"/>
    </xf>
    <xf numFmtId="3" fontId="4" fillId="2" borderId="0" xfId="7" applyNumberFormat="1" applyFont="1" applyFill="1" applyAlignment="1"/>
    <xf numFmtId="4" fontId="4" fillId="2" borderId="0" xfId="7" applyNumberFormat="1" applyFont="1" applyFill="1" applyAlignment="1"/>
    <xf numFmtId="2" fontId="4" fillId="2" borderId="0" xfId="7" applyNumberFormat="1" applyFont="1" applyFill="1" applyAlignment="1"/>
    <xf numFmtId="0" fontId="4" fillId="2" borderId="0" xfId="8" applyFont="1" applyFill="1" applyAlignment="1"/>
    <xf numFmtId="0" fontId="16" fillId="2" borderId="0" xfId="8" applyFont="1" applyFill="1" applyAlignment="1"/>
    <xf numFmtId="0" fontId="16" fillId="0" borderId="0" xfId="8" applyFont="1" applyFill="1" applyAlignment="1"/>
    <xf numFmtId="2" fontId="4" fillId="0" borderId="0" xfId="7" applyNumberFormat="1" applyFont="1" applyFill="1" applyAlignment="1"/>
    <xf numFmtId="0" fontId="4" fillId="0" borderId="0" xfId="7" applyFont="1" applyFill="1" applyAlignment="1">
      <alignment horizontal="left" vertical="top"/>
    </xf>
    <xf numFmtId="0" fontId="4" fillId="4" borderId="0" xfId="0" applyFont="1" applyFill="1" applyProtection="1"/>
    <xf numFmtId="0" fontId="4" fillId="5" borderId="0" xfId="0" applyFont="1" applyFill="1"/>
    <xf numFmtId="0" fontId="0" fillId="5" borderId="0" xfId="0" applyFill="1"/>
    <xf numFmtId="0" fontId="4" fillId="4" borderId="0" xfId="0" applyFont="1" applyFill="1" applyAlignment="1" applyProtection="1">
      <alignment horizontal="center" vertical="top"/>
    </xf>
    <xf numFmtId="0" fontId="18" fillId="4" borderId="0" xfId="0" applyFont="1" applyFill="1" applyAlignment="1" applyProtection="1">
      <alignment horizontal="left" vertical="top"/>
    </xf>
    <xf numFmtId="0" fontId="6" fillId="4" borderId="0" xfId="0" applyFont="1" applyFill="1" applyAlignment="1" applyProtection="1">
      <alignment vertical="center"/>
    </xf>
    <xf numFmtId="2" fontId="4" fillId="4" borderId="0" xfId="0" applyNumberFormat="1" applyFont="1" applyFill="1" applyProtection="1"/>
    <xf numFmtId="0" fontId="4" fillId="4" borderId="0" xfId="0" applyFont="1" applyFill="1" applyAlignment="1" applyProtection="1">
      <alignment horizontal="center" vertical="center"/>
    </xf>
    <xf numFmtId="0" fontId="4" fillId="5" borderId="0" xfId="0" applyFont="1" applyFill="1" applyProtection="1"/>
    <xf numFmtId="0" fontId="6" fillId="4" borderId="1" xfId="0" applyFont="1" applyFill="1" applyBorder="1" applyAlignment="1" applyProtection="1">
      <alignment horizontal="left" vertical="top"/>
    </xf>
    <xf numFmtId="0" fontId="6" fillId="4" borderId="1" xfId="0" applyFont="1" applyFill="1" applyBorder="1" applyAlignment="1" applyProtection="1">
      <alignment vertical="center"/>
    </xf>
    <xf numFmtId="0" fontId="6" fillId="4" borderId="2" xfId="0" applyFont="1" applyFill="1" applyBorder="1" applyAlignment="1" applyProtection="1">
      <alignment horizontal="left" vertical="top"/>
    </xf>
    <xf numFmtId="0" fontId="6" fillId="4" borderId="3" xfId="0" applyFont="1" applyFill="1" applyBorder="1" applyAlignment="1" applyProtection="1"/>
    <xf numFmtId="2" fontId="6" fillId="4" borderId="3" xfId="0" applyNumberFormat="1" applyFont="1" applyFill="1" applyBorder="1" applyAlignment="1" applyProtection="1"/>
    <xf numFmtId="0" fontId="6" fillId="4" borderId="4" xfId="0" applyFont="1" applyFill="1" applyBorder="1" applyAlignment="1" applyProtection="1"/>
    <xf numFmtId="0" fontId="4" fillId="4" borderId="0" xfId="0" applyFont="1" applyFill="1" applyAlignment="1" applyProtection="1">
      <alignment horizontal="left" vertical="top"/>
    </xf>
    <xf numFmtId="0" fontId="6" fillId="4" borderId="3" xfId="0" applyFont="1" applyFill="1" applyBorder="1" applyAlignment="1" applyProtection="1">
      <alignment vertical="center"/>
    </xf>
    <xf numFmtId="2" fontId="6" fillId="4" borderId="0" xfId="0" applyNumberFormat="1" applyFont="1" applyFill="1" applyAlignment="1" applyProtection="1">
      <alignment vertical="center"/>
    </xf>
    <xf numFmtId="0" fontId="7" fillId="4" borderId="0" xfId="6" applyFont="1" applyFill="1" applyAlignment="1">
      <alignment vertical="center"/>
    </xf>
    <xf numFmtId="0" fontId="4" fillId="4" borderId="0" xfId="0" applyFont="1" applyFill="1" applyAlignment="1" applyProtection="1">
      <alignment vertical="center"/>
    </xf>
    <xf numFmtId="2" fontId="4" fillId="4" borderId="0" xfId="0" applyNumberFormat="1" applyFont="1" applyFill="1" applyAlignment="1" applyProtection="1">
      <alignment vertical="center"/>
    </xf>
    <xf numFmtId="0" fontId="4" fillId="4" borderId="0" xfId="0" applyFont="1" applyFill="1" applyAlignment="1" applyProtection="1">
      <alignment horizontal="left" vertical="center"/>
    </xf>
    <xf numFmtId="0" fontId="6" fillId="4" borderId="6" xfId="9" applyFont="1" applyFill="1" applyBorder="1" applyAlignment="1">
      <alignment horizontal="left" vertical="top" wrapText="1"/>
    </xf>
    <xf numFmtId="0" fontId="6" fillId="4" borderId="7" xfId="9" applyFont="1" applyFill="1" applyBorder="1" applyAlignment="1">
      <alignment horizontal="left" vertical="top" wrapText="1"/>
    </xf>
    <xf numFmtId="0" fontId="6" fillId="4" borderId="6" xfId="9" applyFont="1" applyFill="1" applyBorder="1" applyAlignment="1">
      <alignment horizontal="center" vertical="top" wrapText="1"/>
    </xf>
    <xf numFmtId="0" fontId="6" fillId="4" borderId="7" xfId="9" applyFont="1" applyFill="1" applyBorder="1" applyAlignment="1">
      <alignment horizontal="center" vertical="top" wrapText="1"/>
    </xf>
    <xf numFmtId="0" fontId="6" fillId="4" borderId="0" xfId="9" applyFont="1" applyFill="1" applyAlignment="1">
      <alignment horizontal="center" vertical="top" wrapText="1"/>
    </xf>
    <xf numFmtId="2" fontId="6" fillId="4" borderId="6" xfId="9" applyNumberFormat="1" applyFont="1" applyFill="1" applyBorder="1" applyAlignment="1">
      <alignment horizontal="center" vertical="top" wrapText="1"/>
    </xf>
    <xf numFmtId="2" fontId="6" fillId="4" borderId="8" xfId="9" applyNumberFormat="1" applyFont="1" applyFill="1" applyBorder="1" applyAlignment="1">
      <alignment horizontal="center" vertical="top" wrapText="1"/>
    </xf>
    <xf numFmtId="0" fontId="6" fillId="4" borderId="9" xfId="9" applyFont="1" applyFill="1" applyBorder="1" applyAlignment="1">
      <alignment horizontal="center" vertical="top" wrapText="1"/>
    </xf>
    <xf numFmtId="2" fontId="8" fillId="4" borderId="6" xfId="10" applyNumberFormat="1" applyFont="1" applyFill="1" applyBorder="1" applyAlignment="1">
      <alignment horizontal="center" vertical="top" wrapText="1"/>
    </xf>
    <xf numFmtId="0" fontId="6" fillId="4" borderId="0" xfId="9" applyFont="1" applyFill="1" applyAlignment="1">
      <alignment horizontal="left" vertical="top" wrapText="1"/>
    </xf>
    <xf numFmtId="0" fontId="6" fillId="4" borderId="10" xfId="9" applyFont="1" applyFill="1" applyBorder="1" applyAlignment="1">
      <alignment horizontal="center" vertical="top" wrapText="1"/>
    </xf>
    <xf numFmtId="2" fontId="6" fillId="4" borderId="0" xfId="9" applyNumberFormat="1" applyFont="1" applyFill="1" applyAlignment="1">
      <alignment horizontal="center" vertical="top" wrapText="1"/>
    </xf>
    <xf numFmtId="2" fontId="6" fillId="4" borderId="10" xfId="9" applyNumberFormat="1" applyFont="1" applyFill="1" applyBorder="1" applyAlignment="1">
      <alignment horizontal="center" vertical="top" wrapText="1"/>
    </xf>
    <xf numFmtId="2" fontId="6" fillId="4" borderId="0" xfId="9" applyNumberFormat="1" applyFont="1" applyFill="1" applyAlignment="1">
      <alignment horizontal="left" vertical="top" wrapText="1"/>
    </xf>
    <xf numFmtId="0" fontId="9" fillId="4" borderId="0" xfId="11" applyFont="1" applyFill="1" applyAlignment="1">
      <alignment horizontal="center" vertical="top" wrapText="1"/>
    </xf>
    <xf numFmtId="0" fontId="6" fillId="4" borderId="0" xfId="0" applyFont="1" applyFill="1" applyProtection="1"/>
    <xf numFmtId="4" fontId="6" fillId="4" borderId="0" xfId="9" applyNumberFormat="1" applyFont="1" applyFill="1" applyAlignment="1">
      <alignment horizontal="left" vertical="top" wrapText="1"/>
    </xf>
    <xf numFmtId="0" fontId="4" fillId="4" borderId="0" xfId="11" applyFont="1" applyFill="1" applyAlignment="1">
      <alignment horizontal="center" vertical="top" wrapText="1"/>
    </xf>
    <xf numFmtId="3" fontId="4" fillId="4" borderId="6" xfId="0" applyNumberFormat="1" applyFont="1" applyFill="1" applyBorder="1" applyAlignment="1" applyProtection="1">
      <alignment horizontal="right"/>
      <protection locked="0"/>
    </xf>
    <xf numFmtId="3" fontId="6" fillId="4" borderId="0" xfId="9" applyNumberFormat="1" applyFont="1" applyFill="1" applyAlignment="1">
      <alignment horizontal="left" vertical="top" wrapText="1"/>
    </xf>
    <xf numFmtId="3" fontId="4" fillId="4" borderId="0" xfId="0" applyNumberFormat="1" applyFont="1" applyFill="1" applyAlignment="1" applyProtection="1">
      <alignment horizontal="right"/>
      <protection locked="0"/>
    </xf>
    <xf numFmtId="0" fontId="4" fillId="4" borderId="0" xfId="9" applyFont="1" applyFill="1" applyAlignment="1">
      <alignment horizontal="center" vertical="top" wrapText="1"/>
    </xf>
    <xf numFmtId="0" fontId="10" fillId="4" borderId="0" xfId="11" applyFont="1" applyFill="1" applyAlignment="1">
      <alignment horizontal="right" wrapText="1"/>
    </xf>
    <xf numFmtId="3" fontId="10" fillId="4" borderId="0" xfId="0" applyNumberFormat="1" applyFont="1" applyFill="1" applyAlignment="1" applyProtection="1">
      <alignment horizontal="right"/>
      <protection locked="0"/>
    </xf>
    <xf numFmtId="3" fontId="10" fillId="4" borderId="0" xfId="11" applyNumberFormat="1" applyFont="1" applyFill="1" applyAlignment="1">
      <alignment horizontal="right" wrapText="1"/>
    </xf>
    <xf numFmtId="3" fontId="10" fillId="4" borderId="0" xfId="0" applyNumberFormat="1" applyFont="1" applyFill="1" applyAlignment="1" applyProtection="1">
      <alignment horizontal="right"/>
    </xf>
    <xf numFmtId="3" fontId="10" fillId="4" borderId="0" xfId="11" applyNumberFormat="1" applyFont="1" applyFill="1" applyAlignment="1">
      <alignment horizontal="left" wrapText="1"/>
    </xf>
    <xf numFmtId="0" fontId="4" fillId="4" borderId="0" xfId="0" applyFont="1" applyFill="1" applyProtection="1">
      <protection locked="0"/>
    </xf>
    <xf numFmtId="0" fontId="4" fillId="4" borderId="0" xfId="11" applyFont="1" applyFill="1" applyAlignment="1">
      <alignment horizontal="right" wrapText="1"/>
    </xf>
    <xf numFmtId="3" fontId="4" fillId="4" borderId="11" xfId="11" applyNumberFormat="1" applyFont="1" applyFill="1" applyBorder="1" applyAlignment="1">
      <alignment horizontal="right" wrapText="1"/>
    </xf>
    <xf numFmtId="3" fontId="4" fillId="4" borderId="7" xfId="11" applyNumberFormat="1" applyFont="1" applyFill="1" applyBorder="1" applyAlignment="1">
      <alignment horizontal="right" wrapText="1"/>
    </xf>
    <xf numFmtId="3" fontId="4" fillId="4" borderId="9" xfId="11" applyNumberFormat="1" applyFont="1" applyFill="1" applyBorder="1" applyAlignment="1">
      <alignment horizontal="right" wrapText="1"/>
    </xf>
    <xf numFmtId="3" fontId="4" fillId="4" borderId="0" xfId="11" applyNumberFormat="1" applyFont="1" applyFill="1" applyAlignment="1">
      <alignment horizontal="right" wrapText="1"/>
    </xf>
    <xf numFmtId="3" fontId="4" fillId="4" borderId="9" xfId="11" applyNumberFormat="1" applyFont="1" applyFill="1" applyBorder="1" applyAlignment="1">
      <alignment horizontal="left" wrapText="1"/>
    </xf>
    <xf numFmtId="3" fontId="4" fillId="4" borderId="0" xfId="0" applyNumberFormat="1" applyFont="1" applyFill="1" applyAlignment="1" applyProtection="1">
      <alignment horizontal="right"/>
    </xf>
    <xf numFmtId="3" fontId="4" fillId="4" borderId="0" xfId="11" applyNumberFormat="1" applyFont="1" applyFill="1" applyAlignment="1">
      <alignment horizontal="left" wrapText="1"/>
    </xf>
    <xf numFmtId="0" fontId="4" fillId="4" borderId="0" xfId="11" applyFont="1" applyFill="1" applyAlignment="1">
      <alignment horizontal="left" vertical="top" wrapText="1"/>
    </xf>
    <xf numFmtId="3" fontId="4" fillId="4" borderId="0" xfId="0" applyNumberFormat="1" applyFont="1" applyFill="1" applyAlignment="1" applyProtection="1"/>
    <xf numFmtId="0" fontId="6" fillId="4" borderId="0" xfId="11" applyFont="1" applyFill="1" applyAlignment="1">
      <alignment horizontal="left" vertical="top" wrapText="1"/>
    </xf>
    <xf numFmtId="3" fontId="4" fillId="4" borderId="12" xfId="0" applyNumberFormat="1" applyFont="1" applyFill="1" applyBorder="1" applyAlignment="1" applyProtection="1">
      <alignment horizontal="right"/>
    </xf>
    <xf numFmtId="3" fontId="4" fillId="4" borderId="12" xfId="11" applyNumberFormat="1" applyFont="1" applyFill="1" applyBorder="1" applyAlignment="1">
      <alignment horizontal="right" wrapText="1"/>
    </xf>
    <xf numFmtId="0" fontId="4" fillId="4" borderId="0" xfId="0" applyFont="1" applyFill="1" applyAlignment="1">
      <alignment vertical="top"/>
    </xf>
    <xf numFmtId="3" fontId="4" fillId="4" borderId="7" xfId="0" applyNumberFormat="1" applyFont="1" applyFill="1" applyBorder="1" applyAlignment="1" applyProtection="1">
      <alignment horizontal="right"/>
      <protection locked="0"/>
    </xf>
    <xf numFmtId="3" fontId="4" fillId="6" borderId="8" xfId="0" applyNumberFormat="1" applyFont="1" applyFill="1" applyBorder="1" applyAlignment="1" applyProtection="1">
      <alignment horizontal="right"/>
      <protection locked="0"/>
    </xf>
    <xf numFmtId="3" fontId="10" fillId="4" borderId="7" xfId="11" applyNumberFormat="1" applyFont="1" applyFill="1" applyBorder="1" applyAlignment="1">
      <alignment horizontal="right" wrapText="1"/>
    </xf>
    <xf numFmtId="3" fontId="10" fillId="4" borderId="7" xfId="0" applyNumberFormat="1" applyFont="1" applyFill="1" applyBorder="1" applyAlignment="1" applyProtection="1">
      <alignment horizontal="right"/>
      <protection locked="0"/>
    </xf>
    <xf numFmtId="0" fontId="6" fillId="4" borderId="0" xfId="0" applyFont="1" applyFill="1" applyAlignment="1" applyProtection="1">
      <alignment horizontal="left" vertical="top"/>
    </xf>
    <xf numFmtId="3" fontId="4" fillId="4" borderId="7" xfId="0" applyNumberFormat="1" applyFont="1" applyFill="1" applyBorder="1" applyAlignment="1" applyProtection="1">
      <alignment horizontal="right"/>
    </xf>
    <xf numFmtId="3" fontId="4" fillId="4" borderId="13" xfId="0" applyNumberFormat="1" applyFont="1" applyFill="1" applyBorder="1" applyAlignment="1" applyProtection="1">
      <alignment horizontal="right"/>
    </xf>
    <xf numFmtId="3" fontId="4" fillId="4" borderId="13" xfId="11" applyNumberFormat="1" applyFont="1" applyFill="1" applyBorder="1" applyAlignment="1">
      <alignment horizontal="right" wrapText="1"/>
    </xf>
    <xf numFmtId="3" fontId="4" fillId="4" borderId="6" xfId="0" applyNumberFormat="1" applyFont="1" applyFill="1" applyBorder="1" applyAlignment="1" applyProtection="1">
      <alignment horizontal="right"/>
    </xf>
    <xf numFmtId="3" fontId="4" fillId="4" borderId="10" xfId="0" applyNumberFormat="1" applyFont="1" applyFill="1" applyBorder="1" applyAlignment="1" applyProtection="1">
      <alignment horizontal="right"/>
    </xf>
    <xf numFmtId="3" fontId="4" fillId="4" borderId="10" xfId="11" applyNumberFormat="1" applyFont="1" applyFill="1" applyBorder="1" applyAlignment="1">
      <alignment horizontal="right" wrapText="1"/>
    </xf>
    <xf numFmtId="0" fontId="4" fillId="4" borderId="0" xfId="0" applyFont="1" applyFill="1" applyAlignment="1" applyProtection="1">
      <alignment vertical="top"/>
      <protection locked="0"/>
    </xf>
    <xf numFmtId="3" fontId="4" fillId="4" borderId="8" xfId="0" applyNumberFormat="1" applyFont="1" applyFill="1" applyBorder="1" applyAlignment="1" applyProtection="1">
      <alignment horizontal="right"/>
    </xf>
    <xf numFmtId="0" fontId="4" fillId="4" borderId="0" xfId="0" applyFont="1" applyFill="1" applyAlignment="1" applyProtection="1">
      <alignment horizontal="left" vertical="top" wrapText="1"/>
    </xf>
    <xf numFmtId="0" fontId="4" fillId="4" borderId="0" xfId="0" applyFont="1" applyFill="1" applyAlignment="1">
      <alignment vertical="top" wrapText="1"/>
    </xf>
    <xf numFmtId="4" fontId="4" fillId="4" borderId="0" xfId="0" applyNumberFormat="1" applyFont="1" applyFill="1" applyAlignment="1" applyProtection="1">
      <alignment horizontal="right"/>
    </xf>
    <xf numFmtId="4" fontId="4" fillId="4" borderId="0" xfId="11" applyNumberFormat="1" applyFont="1" applyFill="1" applyAlignment="1">
      <alignment horizontal="right" wrapText="1"/>
    </xf>
    <xf numFmtId="4" fontId="4" fillId="4" borderId="13" xfId="0" applyNumberFormat="1" applyFont="1" applyFill="1" applyBorder="1" applyAlignment="1" applyProtection="1">
      <alignment horizontal="right"/>
    </xf>
    <xf numFmtId="2" fontId="4" fillId="4" borderId="0" xfId="0" applyNumberFormat="1" applyFont="1" applyFill="1" applyAlignment="1" applyProtection="1">
      <alignment horizontal="right"/>
    </xf>
    <xf numFmtId="2" fontId="4" fillId="4" borderId="0" xfId="11" applyNumberFormat="1" applyFont="1" applyFill="1" applyAlignment="1">
      <alignment horizontal="right" wrapText="1"/>
    </xf>
    <xf numFmtId="10" fontId="4" fillId="4" borderId="0" xfId="0" applyNumberFormat="1" applyFont="1" applyFill="1" applyAlignment="1" applyProtection="1"/>
    <xf numFmtId="0" fontId="8" fillId="4" borderId="6" xfId="9" applyFont="1" applyFill="1" applyBorder="1" applyAlignment="1">
      <alignment horizontal="left" vertical="top" wrapText="1"/>
    </xf>
    <xf numFmtId="0" fontId="8" fillId="4" borderId="6" xfId="9" applyFont="1" applyFill="1" applyBorder="1" applyAlignment="1">
      <alignment horizontal="center" vertical="top" wrapText="1"/>
    </xf>
    <xf numFmtId="0" fontId="8" fillId="4" borderId="7" xfId="9" applyFont="1" applyFill="1" applyBorder="1" applyAlignment="1">
      <alignment horizontal="center" vertical="top" wrapText="1"/>
    </xf>
    <xf numFmtId="0" fontId="8" fillId="4" borderId="9" xfId="9" applyFont="1" applyFill="1" applyBorder="1" applyAlignment="1">
      <alignment horizontal="center" vertical="top" wrapText="1"/>
    </xf>
    <xf numFmtId="0" fontId="8" fillId="4" borderId="11" xfId="9" applyFont="1" applyFill="1" applyBorder="1" applyAlignment="1">
      <alignment horizontal="center" vertical="top" wrapText="1"/>
    </xf>
    <xf numFmtId="2" fontId="8" fillId="4" borderId="6" xfId="9" applyNumberFormat="1" applyFont="1" applyFill="1" applyBorder="1" applyAlignment="1">
      <alignment horizontal="center" vertical="top" wrapText="1"/>
    </xf>
    <xf numFmtId="0" fontId="11" fillId="4" borderId="7" xfId="9" applyFont="1" applyFill="1" applyBorder="1" applyAlignment="1">
      <alignment horizontal="center" vertical="top" wrapText="1"/>
    </xf>
    <xf numFmtId="0" fontId="11" fillId="4" borderId="9" xfId="9" applyFont="1" applyFill="1" applyBorder="1" applyAlignment="1">
      <alignment horizontal="center" vertical="top" wrapText="1"/>
    </xf>
    <xf numFmtId="0" fontId="8" fillId="4" borderId="0" xfId="9" applyFont="1" applyFill="1" applyAlignment="1">
      <alignment horizontal="left" vertical="top" wrapText="1"/>
    </xf>
    <xf numFmtId="0" fontId="6" fillId="4" borderId="0" xfId="9" applyFont="1" applyFill="1" applyAlignment="1">
      <alignment horizontal="right" vertical="top" wrapText="1"/>
    </xf>
    <xf numFmtId="3" fontId="6" fillId="4" borderId="0" xfId="9" applyNumberFormat="1" applyFont="1" applyFill="1" applyAlignment="1">
      <alignment horizontal="right" vertical="top" wrapText="1"/>
    </xf>
    <xf numFmtId="2" fontId="6" fillId="4" borderId="0" xfId="9" applyNumberFormat="1" applyFont="1" applyFill="1" applyAlignment="1">
      <alignment horizontal="right" vertical="top" wrapText="1"/>
    </xf>
    <xf numFmtId="2" fontId="4" fillId="4" borderId="12" xfId="11" applyNumberFormat="1" applyFont="1" applyFill="1" applyBorder="1" applyAlignment="1">
      <alignment horizontal="right" wrapText="1"/>
    </xf>
    <xf numFmtId="0" fontId="4" fillId="4" borderId="0" xfId="0" applyFont="1" applyFill="1" applyAlignment="1" applyProtection="1">
      <alignment horizontal="center" vertical="top"/>
      <protection locked="0"/>
    </xf>
    <xf numFmtId="0" fontId="4" fillId="5" borderId="0" xfId="0" applyFont="1" applyFill="1" applyProtection="1">
      <protection locked="0"/>
    </xf>
    <xf numFmtId="0" fontId="4" fillId="4" borderId="0" xfId="11" applyFont="1" applyFill="1" applyAlignment="1">
      <alignment horizontal="right" vertical="top" wrapText="1"/>
    </xf>
    <xf numFmtId="3" fontId="4" fillId="4" borderId="0" xfId="11" applyNumberFormat="1" applyFont="1" applyFill="1" applyAlignment="1">
      <alignment horizontal="right" vertical="top" wrapText="1"/>
    </xf>
    <xf numFmtId="3" fontId="4" fillId="4" borderId="0" xfId="0" applyNumberFormat="1" applyFont="1" applyFill="1" applyAlignment="1" applyProtection="1">
      <alignment horizontal="right" vertical="top"/>
      <protection locked="0"/>
    </xf>
    <xf numFmtId="3" fontId="4" fillId="4" borderId="11" xfId="0" applyNumberFormat="1" applyFont="1" applyFill="1" applyBorder="1" applyAlignment="1" applyProtection="1">
      <alignment horizontal="right" vertical="top"/>
    </xf>
    <xf numFmtId="3" fontId="4" fillId="4" borderId="7" xfId="11" applyNumberFormat="1" applyFont="1" applyFill="1" applyBorder="1" applyAlignment="1">
      <alignment horizontal="right" vertical="top" wrapText="1"/>
    </xf>
    <xf numFmtId="3" fontId="4" fillId="4" borderId="9" xfId="11" applyNumberFormat="1" applyFont="1" applyFill="1" applyBorder="1" applyAlignment="1">
      <alignment horizontal="left" vertical="top" wrapText="1"/>
    </xf>
    <xf numFmtId="0" fontId="4" fillId="4" borderId="0" xfId="0" applyFont="1" applyFill="1" applyAlignment="1" applyProtection="1">
      <alignment vertical="top"/>
    </xf>
    <xf numFmtId="0" fontId="4" fillId="5" borderId="0" xfId="0" applyFont="1" applyFill="1" applyAlignment="1" applyProtection="1">
      <alignment vertical="top"/>
      <protection locked="0"/>
    </xf>
    <xf numFmtId="0" fontId="4" fillId="4" borderId="9" xfId="11" applyFont="1" applyFill="1" applyBorder="1" applyAlignment="1">
      <alignment horizontal="left" wrapText="1"/>
    </xf>
    <xf numFmtId="0" fontId="4" fillId="4" borderId="0" xfId="11" applyFont="1" applyFill="1" applyAlignment="1">
      <alignment horizontal="left" wrapText="1"/>
    </xf>
    <xf numFmtId="4" fontId="4" fillId="4" borderId="0" xfId="0" applyNumberFormat="1" applyFont="1" applyFill="1" applyAlignment="1" applyProtection="1">
      <alignment horizontal="right"/>
      <protection locked="0"/>
    </xf>
    <xf numFmtId="2" fontId="4" fillId="4" borderId="0" xfId="0" applyNumberFormat="1" applyFont="1" applyFill="1" applyAlignment="1" applyProtection="1">
      <alignment horizontal="right"/>
      <protection locked="0"/>
    </xf>
    <xf numFmtId="2" fontId="4" fillId="4" borderId="0" xfId="0" applyNumberFormat="1" applyFont="1" applyFill="1" applyAlignment="1" applyProtection="1"/>
    <xf numFmtId="4" fontId="4" fillId="4" borderId="9" xfId="11" applyNumberFormat="1" applyFont="1" applyFill="1" applyBorder="1" applyAlignment="1">
      <alignment horizontal="left" wrapText="1"/>
    </xf>
    <xf numFmtId="4" fontId="4" fillId="4" borderId="0" xfId="11" applyNumberFormat="1" applyFont="1" applyFill="1" applyAlignment="1">
      <alignment horizontal="left" wrapText="1"/>
    </xf>
    <xf numFmtId="4" fontId="4" fillId="4" borderId="0" xfId="0" applyNumberFormat="1" applyFont="1" applyFill="1" applyAlignment="1" applyProtection="1"/>
    <xf numFmtId="2" fontId="4" fillId="4" borderId="13" xfId="0" applyNumberFormat="1" applyFont="1" applyFill="1" applyBorder="1" applyAlignment="1" applyProtection="1">
      <alignment horizontal="right"/>
      <protection locked="0"/>
    </xf>
    <xf numFmtId="2" fontId="4" fillId="4" borderId="13" xfId="0" applyNumberFormat="1" applyFont="1" applyFill="1" applyBorder="1" applyAlignment="1" applyProtection="1">
      <alignment horizontal="right"/>
    </xf>
    <xf numFmtId="0" fontId="1" fillId="4" borderId="0" xfId="0" applyFont="1" applyFill="1" applyProtection="1">
      <protection locked="0"/>
    </xf>
    <xf numFmtId="0" fontId="1" fillId="4" borderId="0" xfId="11" applyFont="1" applyFill="1" applyAlignment="1">
      <alignment horizontal="right" wrapText="1"/>
    </xf>
    <xf numFmtId="3" fontId="1" fillId="4" borderId="0" xfId="11" applyNumberFormat="1" applyFont="1" applyFill="1" applyAlignment="1">
      <alignment horizontal="right" wrapText="1"/>
    </xf>
    <xf numFmtId="3" fontId="1" fillId="4" borderId="7" xfId="11" applyNumberFormat="1" applyFont="1" applyFill="1" applyBorder="1" applyAlignment="1">
      <alignment horizontal="right" wrapText="1"/>
    </xf>
    <xf numFmtId="4" fontId="1" fillId="4" borderId="0" xfId="11" applyNumberFormat="1" applyFont="1" applyFill="1" applyAlignment="1">
      <alignment horizontal="left" wrapText="1"/>
    </xf>
    <xf numFmtId="4" fontId="1" fillId="4" borderId="0" xfId="0" applyNumberFormat="1" applyFont="1" applyFill="1" applyAlignment="1" applyProtection="1"/>
    <xf numFmtId="0" fontId="1" fillId="4" borderId="0" xfId="0" applyFont="1" applyFill="1" applyProtection="1"/>
    <xf numFmtId="0" fontId="1" fillId="5" borderId="0" xfId="0" applyFont="1" applyFill="1"/>
    <xf numFmtId="3" fontId="4" fillId="4" borderId="10" xfId="0" applyNumberFormat="1" applyFont="1" applyFill="1" applyBorder="1" applyAlignment="1" applyProtection="1">
      <alignment horizontal="right"/>
      <protection locked="0"/>
    </xf>
    <xf numFmtId="2" fontId="4" fillId="4" borderId="10" xfId="0" applyNumberFormat="1" applyFont="1" applyFill="1" applyBorder="1" applyAlignment="1" applyProtection="1">
      <alignment horizontal="right"/>
      <protection locked="0"/>
    </xf>
    <xf numFmtId="2" fontId="4" fillId="4" borderId="10" xfId="0" applyNumberFormat="1" applyFont="1" applyFill="1" applyBorder="1" applyAlignment="1" applyProtection="1">
      <alignment horizontal="right"/>
    </xf>
    <xf numFmtId="0" fontId="6" fillId="4" borderId="0" xfId="0" applyFont="1" applyFill="1" applyAlignment="1" applyProtection="1">
      <alignment horizontal="center" vertical="top"/>
      <protection locked="0"/>
    </xf>
    <xf numFmtId="0" fontId="9" fillId="4" borderId="0" xfId="11" applyFont="1" applyFill="1" applyAlignment="1">
      <alignment horizontal="left" vertical="top" wrapText="1"/>
    </xf>
    <xf numFmtId="0" fontId="9" fillId="4" borderId="0" xfId="11" applyFont="1" applyFill="1" applyAlignment="1">
      <alignment horizontal="right" wrapText="1"/>
    </xf>
    <xf numFmtId="3" fontId="9" fillId="4" borderId="0" xfId="11" applyNumberFormat="1" applyFont="1" applyFill="1" applyAlignment="1">
      <alignment horizontal="right" wrapText="1"/>
    </xf>
    <xf numFmtId="4" fontId="9" fillId="4" borderId="0" xfId="11" applyNumberFormat="1" applyFont="1" applyFill="1" applyAlignment="1">
      <alignment horizontal="right" wrapText="1"/>
    </xf>
    <xf numFmtId="3" fontId="9" fillId="4" borderId="11" xfId="11" applyNumberFormat="1" applyFont="1" applyFill="1" applyBorder="1" applyAlignment="1">
      <alignment horizontal="right" wrapText="1"/>
    </xf>
    <xf numFmtId="3" fontId="9" fillId="4" borderId="7" xfId="11" applyNumberFormat="1" applyFont="1" applyFill="1" applyBorder="1" applyAlignment="1">
      <alignment horizontal="right" wrapText="1"/>
    </xf>
    <xf numFmtId="3" fontId="12" fillId="4" borderId="7" xfId="11" applyNumberFormat="1" applyFont="1" applyFill="1" applyBorder="1" applyAlignment="1">
      <alignment horizontal="right" wrapText="1"/>
    </xf>
    <xf numFmtId="0" fontId="12" fillId="4" borderId="9" xfId="11" applyFont="1" applyFill="1" applyBorder="1" applyAlignment="1">
      <alignment horizontal="left" wrapText="1"/>
    </xf>
    <xf numFmtId="2" fontId="4" fillId="5" borderId="0" xfId="0" applyNumberFormat="1" applyFont="1" applyFill="1" applyProtection="1"/>
    <xf numFmtId="0" fontId="4" fillId="5" borderId="0" xfId="0" applyFont="1" applyFill="1" applyAlignment="1" applyProtection="1">
      <alignment horizontal="left" vertical="top"/>
    </xf>
    <xf numFmtId="0" fontId="6" fillId="4" borderId="5" xfId="0" applyFont="1" applyFill="1" applyBorder="1" applyAlignment="1" applyProtection="1">
      <alignment horizontal="left" vertical="center" wrapText="1"/>
    </xf>
    <xf numFmtId="0" fontId="6" fillId="4" borderId="5" xfId="0" applyFont="1" applyFill="1" applyBorder="1" applyAlignment="1" applyProtection="1">
      <alignment vertical="center"/>
    </xf>
    <xf numFmtId="0" fontId="0" fillId="4" borderId="5" xfId="0" applyFill="1" applyBorder="1"/>
    <xf numFmtId="0" fontId="4" fillId="4" borderId="0" xfId="0" applyFont="1" applyFill="1" applyAlignment="1" applyProtection="1">
      <alignment horizontal="left" vertical="top" wrapText="1"/>
    </xf>
    <xf numFmtId="3" fontId="8" fillId="2" borderId="6" xfId="10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0" fontId="0" fillId="2" borderId="5" xfId="0" applyFill="1" applyBorder="1"/>
    <xf numFmtId="0" fontId="0" fillId="2" borderId="14" xfId="0" applyFill="1" applyBorder="1"/>
    <xf numFmtId="0" fontId="0" fillId="2" borderId="0" xfId="0" applyFill="1"/>
  </cellXfs>
  <cellStyles count="13">
    <cellStyle name="cf1" xfId="1"/>
    <cellStyle name="cf2" xfId="2"/>
    <cellStyle name="cf3" xfId="3"/>
    <cellStyle name="cf4" xfId="4"/>
    <cellStyle name="Comma 2" xfId="5"/>
    <cellStyle name="Hyperlink" xfId="6"/>
    <cellStyle name="Normal" xfId="0" builtinId="0" customBuiltin="1"/>
    <cellStyle name="Normal 14" xfId="7"/>
    <cellStyle name="Normal 2" xfId="8"/>
    <cellStyle name="Normal_Pupil Level School Census2010 Tables v1.0" xfId="9"/>
    <cellStyle name="Normal_Pupil Level School Census2010 Tables v1.0 2" xfId="10"/>
    <cellStyle name="Normal_Sheet1" xfId="11"/>
    <cellStyle name="Percent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50"/>
  <sheetViews>
    <sheetView tabSelected="1" workbookViewId="0">
      <selection activeCell="Z7" sqref="Z7"/>
    </sheetView>
  </sheetViews>
  <sheetFormatPr defaultColWidth="7.5703125" defaultRowHeight="12.75" x14ac:dyDescent="0.2"/>
  <cols>
    <col min="1" max="1" width="5.28515625" style="81" customWidth="1"/>
    <col min="2" max="2" width="5.85546875" style="81" customWidth="1"/>
    <col min="3" max="3" width="79.7109375" style="81" customWidth="1"/>
    <col min="4" max="4" width="4" style="81" customWidth="1"/>
    <col min="5" max="5" width="10.140625" style="81" bestFit="1" customWidth="1"/>
    <col min="6" max="6" width="0.5703125" style="81" customWidth="1"/>
    <col min="7" max="7" width="11.140625" style="81" bestFit="1" customWidth="1"/>
    <col min="8" max="8" width="0.7109375" style="81" customWidth="1"/>
    <col min="9" max="9" width="11" style="81" bestFit="1" customWidth="1"/>
    <col min="10" max="10" width="0.7109375" style="81" customWidth="1"/>
    <col min="11" max="11" width="10.140625" style="81" bestFit="1" customWidth="1"/>
    <col min="12" max="12" width="0.7109375" style="81" customWidth="1"/>
    <col min="13" max="13" width="9.140625" style="81" bestFit="1" customWidth="1"/>
    <col min="14" max="14" width="3" style="81" customWidth="1"/>
    <col min="15" max="15" width="9.140625" style="81" bestFit="1" customWidth="1"/>
    <col min="16" max="16" width="3.85546875" style="81" customWidth="1"/>
    <col min="17" max="17" width="11.140625" style="81" bestFit="1" customWidth="1"/>
    <col min="18" max="18" width="3" style="81" bestFit="1" customWidth="1"/>
    <col min="19" max="19" width="10.140625" style="81" bestFit="1" customWidth="1"/>
    <col min="20" max="20" width="3" style="81" bestFit="1" customWidth="1"/>
    <col min="21" max="21" width="11.140625" style="81" bestFit="1" customWidth="1"/>
    <col min="22" max="22" width="3" style="81" bestFit="1" customWidth="1"/>
    <col min="23" max="23" width="11.140625" style="81" bestFit="1" customWidth="1"/>
    <col min="24" max="24" width="7.5703125" style="81" customWidth="1"/>
    <col min="25" max="25" width="22.28515625" style="81" hidden="1" customWidth="1"/>
    <col min="26" max="26" width="7.42578125" style="81" customWidth="1"/>
    <col min="27" max="27" width="7.5703125" style="81" hidden="1" customWidth="1"/>
    <col min="28" max="28" width="1.7109375" style="81" hidden="1" customWidth="1"/>
    <col min="29" max="48" width="7.5703125" style="81" hidden="1" customWidth="1"/>
    <col min="49" max="49" width="0.42578125" style="81" hidden="1" customWidth="1"/>
    <col min="50" max="51" width="7.5703125" style="81" hidden="1" customWidth="1"/>
    <col min="52" max="52" width="7.5703125" style="81" customWidth="1"/>
    <col min="53" max="16384" width="7.5703125" style="81"/>
  </cols>
  <sheetData>
    <row r="1" spans="1:49" s="82" customFormat="1" ht="15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</row>
    <row r="2" spans="1:49" s="88" customFormat="1" ht="26.25" x14ac:dyDescent="0.2">
      <c r="A2" s="80"/>
      <c r="B2" s="83"/>
      <c r="C2" s="84" t="s">
        <v>0</v>
      </c>
      <c r="D2" s="85"/>
      <c r="E2" s="85"/>
      <c r="F2" s="85"/>
      <c r="G2" s="85"/>
      <c r="H2" s="85"/>
      <c r="I2" s="85"/>
      <c r="J2" s="80"/>
      <c r="K2" s="80"/>
      <c r="L2" s="80"/>
      <c r="M2" s="80"/>
      <c r="N2" s="80"/>
      <c r="O2" s="80"/>
      <c r="P2" s="80"/>
      <c r="Q2" s="86"/>
      <c r="R2" s="87"/>
      <c r="S2" s="87"/>
      <c r="T2" s="80"/>
      <c r="U2" s="86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</row>
    <row r="3" spans="1:49" s="88" customFormat="1" ht="13.5" thickBot="1" x14ac:dyDescent="0.25">
      <c r="A3" s="80"/>
      <c r="B3" s="83"/>
      <c r="C3" s="89"/>
      <c r="D3" s="90"/>
      <c r="E3" s="85"/>
      <c r="F3" s="90"/>
      <c r="G3" s="85"/>
      <c r="H3" s="90"/>
      <c r="I3" s="85"/>
      <c r="J3" s="80"/>
      <c r="K3" s="80"/>
      <c r="L3" s="80"/>
      <c r="M3" s="80"/>
      <c r="N3" s="80"/>
      <c r="O3" s="80"/>
      <c r="P3" s="80"/>
      <c r="Q3" s="86"/>
      <c r="R3" s="87"/>
      <c r="S3" s="87"/>
      <c r="T3" s="80"/>
      <c r="U3" s="86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</row>
    <row r="4" spans="1:49" s="88" customFormat="1" ht="13.5" thickBot="1" x14ac:dyDescent="0.25">
      <c r="A4" s="80"/>
      <c r="B4" s="83"/>
      <c r="C4" s="91" t="s">
        <v>1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  <c r="R4" s="92"/>
      <c r="S4" s="92"/>
      <c r="T4" s="92"/>
      <c r="U4" s="93"/>
      <c r="V4" s="92"/>
      <c r="W4" s="94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</row>
    <row r="5" spans="1:49" s="88" customFormat="1" ht="13.5" thickBot="1" x14ac:dyDescent="0.25">
      <c r="A5" s="80"/>
      <c r="B5" s="83"/>
      <c r="C5" s="95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6"/>
      <c r="R5" s="80"/>
      <c r="S5" s="80"/>
      <c r="T5" s="80"/>
      <c r="U5" s="86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</row>
    <row r="6" spans="1:49" s="88" customFormat="1" ht="27.75" customHeight="1" thickBot="1" x14ac:dyDescent="0.3">
      <c r="A6" s="80"/>
      <c r="B6" s="83"/>
      <c r="C6" s="220" t="s">
        <v>2</v>
      </c>
      <c r="D6" s="220"/>
      <c r="E6" s="220"/>
      <c r="F6" s="220"/>
      <c r="G6" s="220"/>
      <c r="H6" s="220"/>
      <c r="I6" s="221" t="s">
        <v>3</v>
      </c>
      <c r="J6" s="221"/>
      <c r="K6" s="221"/>
      <c r="L6" s="96"/>
      <c r="M6" s="96">
        <v>373</v>
      </c>
      <c r="N6" s="222"/>
      <c r="O6" s="222"/>
      <c r="P6" s="85"/>
      <c r="Q6" s="97"/>
      <c r="R6" s="98"/>
      <c r="S6" s="99"/>
      <c r="T6" s="99"/>
      <c r="U6" s="100"/>
      <c r="V6" s="101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</row>
    <row r="7" spans="1:49" s="88" customFormat="1" x14ac:dyDescent="0.2">
      <c r="A7" s="80"/>
      <c r="B7" s="83"/>
      <c r="C7" s="95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6"/>
      <c r="R7" s="80"/>
      <c r="S7" s="80"/>
      <c r="T7" s="80"/>
      <c r="U7" s="86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</row>
    <row r="8" spans="1:49" s="88" customFormat="1" ht="60.75" customHeight="1" x14ac:dyDescent="0.2">
      <c r="A8" s="80"/>
      <c r="B8" s="83"/>
      <c r="C8" s="102" t="s">
        <v>4</v>
      </c>
      <c r="D8" s="103"/>
      <c r="E8" s="104" t="s">
        <v>5</v>
      </c>
      <c r="F8" s="105"/>
      <c r="G8" s="104" t="s">
        <v>6</v>
      </c>
      <c r="H8" s="105"/>
      <c r="I8" s="104" t="s">
        <v>7</v>
      </c>
      <c r="J8" s="105"/>
      <c r="K8" s="104" t="s">
        <v>8</v>
      </c>
      <c r="L8" s="106"/>
      <c r="M8" s="104" t="s">
        <v>9</v>
      </c>
      <c r="N8" s="105"/>
      <c r="O8" s="104" t="s">
        <v>10</v>
      </c>
      <c r="P8" s="105"/>
      <c r="Q8" s="107" t="s">
        <v>11</v>
      </c>
      <c r="R8" s="105"/>
      <c r="S8" s="104" t="s">
        <v>12</v>
      </c>
      <c r="T8" s="105"/>
      <c r="U8" s="108" t="s">
        <v>13</v>
      </c>
      <c r="V8" s="109"/>
      <c r="W8" s="110" t="s">
        <v>14</v>
      </c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</row>
    <row r="9" spans="1:49" s="88" customFormat="1" ht="19.5" customHeight="1" x14ac:dyDescent="0.2">
      <c r="A9" s="80"/>
      <c r="B9" s="83"/>
      <c r="C9" s="111"/>
      <c r="D9" s="111"/>
      <c r="E9" s="106"/>
      <c r="F9" s="106"/>
      <c r="G9" s="106"/>
      <c r="H9" s="106"/>
      <c r="I9" s="106"/>
      <c r="J9" s="106"/>
      <c r="K9" s="112"/>
      <c r="L9" s="106"/>
      <c r="M9" s="112"/>
      <c r="N9" s="106"/>
      <c r="O9" s="106"/>
      <c r="P9" s="106"/>
      <c r="Q9" s="113"/>
      <c r="R9" s="106"/>
      <c r="S9" s="106"/>
      <c r="T9" s="106"/>
      <c r="U9" s="114"/>
      <c r="V9" s="106"/>
      <c r="W9" s="106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</row>
    <row r="10" spans="1:49" s="88" customFormat="1" x14ac:dyDescent="0.2">
      <c r="A10" s="80"/>
      <c r="B10" s="83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>
        <v>14</v>
      </c>
      <c r="S10" s="111"/>
      <c r="T10" s="111">
        <v>16</v>
      </c>
      <c r="U10" s="115"/>
      <c r="V10" s="111">
        <v>18</v>
      </c>
      <c r="W10" s="111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</row>
    <row r="11" spans="1:49" s="88" customFormat="1" ht="15" x14ac:dyDescent="0.2">
      <c r="A11" s="80"/>
      <c r="B11" s="116">
        <v>1</v>
      </c>
      <c r="C11" s="117" t="s">
        <v>15</v>
      </c>
      <c r="D11" s="111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1"/>
      <c r="W11" s="118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</row>
    <row r="12" spans="1:49" s="88" customFormat="1" x14ac:dyDescent="0.2">
      <c r="A12" s="80"/>
      <c r="B12" s="119"/>
      <c r="C12" s="117"/>
      <c r="D12" s="111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1"/>
      <c r="W12" s="118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</row>
    <row r="13" spans="1:49" s="88" customFormat="1" x14ac:dyDescent="0.2">
      <c r="A13" s="80"/>
      <c r="B13" s="119"/>
      <c r="C13" s="117"/>
      <c r="D13" s="111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1"/>
      <c r="W13" s="118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</row>
    <row r="14" spans="1:49" s="88" customFormat="1" x14ac:dyDescent="0.2">
      <c r="A14" s="80"/>
      <c r="B14" s="119" t="s">
        <v>16</v>
      </c>
      <c r="C14" s="80" t="s">
        <v>17</v>
      </c>
      <c r="D14" s="111"/>
      <c r="E14" s="120">
        <v>27720242</v>
      </c>
      <c r="F14" s="121"/>
      <c r="G14" s="120">
        <v>100835727</v>
      </c>
      <c r="H14" s="121"/>
      <c r="I14" s="120">
        <v>22854649</v>
      </c>
      <c r="J14" s="121"/>
      <c r="K14" s="120">
        <v>10874985</v>
      </c>
      <c r="L14" s="121"/>
      <c r="M14" s="120">
        <v>1420000</v>
      </c>
      <c r="N14" s="121"/>
      <c r="O14" s="121"/>
      <c r="P14" s="121"/>
      <c r="Q14" s="120">
        <f>SUM(E14:P14)</f>
        <v>163705603</v>
      </c>
      <c r="R14" s="121"/>
      <c r="S14" s="122"/>
      <c r="T14" s="121"/>
      <c r="U14" s="120">
        <f>Q14-S14</f>
        <v>163705603</v>
      </c>
      <c r="V14" s="121"/>
      <c r="W14" s="120">
        <v>353133950</v>
      </c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</row>
    <row r="15" spans="1:49" s="88" customFormat="1" x14ac:dyDescent="0.2">
      <c r="A15" s="80"/>
      <c r="B15" s="123"/>
      <c r="C15" s="80"/>
      <c r="D15" s="11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</row>
    <row r="16" spans="1:49" s="88" customFormat="1" x14ac:dyDescent="0.2">
      <c r="A16" s="80"/>
      <c r="B16" s="119"/>
      <c r="C16" s="117" t="s">
        <v>18</v>
      </c>
      <c r="D16" s="124"/>
      <c r="E16" s="125"/>
      <c r="F16" s="126"/>
      <c r="G16" s="125"/>
      <c r="H16" s="126"/>
      <c r="I16" s="125"/>
      <c r="J16" s="126"/>
      <c r="K16" s="125"/>
      <c r="L16" s="125"/>
      <c r="M16" s="125"/>
      <c r="N16" s="126"/>
      <c r="O16" s="126"/>
      <c r="P16" s="126"/>
      <c r="Q16" s="127"/>
      <c r="R16" s="126"/>
      <c r="S16" s="121"/>
      <c r="T16" s="121"/>
      <c r="U16" s="121"/>
      <c r="V16" s="128"/>
      <c r="W16" s="125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</row>
    <row r="17" spans="1:49" s="82" customFormat="1" ht="15" x14ac:dyDescent="0.25">
      <c r="A17" s="129"/>
      <c r="B17" s="119" t="s">
        <v>19</v>
      </c>
      <c r="C17" s="95" t="s">
        <v>20</v>
      </c>
      <c r="D17" s="130"/>
      <c r="E17" s="122"/>
      <c r="F17" s="131"/>
      <c r="G17" s="120">
        <v>199581</v>
      </c>
      <c r="H17" s="132"/>
      <c r="I17" s="120">
        <v>47946</v>
      </c>
      <c r="J17" s="133"/>
      <c r="K17" s="122"/>
      <c r="L17" s="122"/>
      <c r="M17" s="122"/>
      <c r="N17" s="134"/>
      <c r="O17" s="122"/>
      <c r="P17" s="134"/>
      <c r="Q17" s="120">
        <f t="shared" ref="Q17:Q26" si="0">SUM(E17:P17)</f>
        <v>247527</v>
      </c>
      <c r="R17" s="132"/>
      <c r="S17" s="120">
        <v>23711</v>
      </c>
      <c r="T17" s="132"/>
      <c r="U17" s="120">
        <f t="shared" ref="U17:U26" si="1">Q17-S17</f>
        <v>223816</v>
      </c>
      <c r="V17" s="135"/>
      <c r="W17" s="120">
        <v>421630</v>
      </c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</row>
    <row r="18" spans="1:49" s="88" customFormat="1" x14ac:dyDescent="0.2">
      <c r="A18" s="80"/>
      <c r="B18" s="119" t="s">
        <v>21</v>
      </c>
      <c r="C18" s="80" t="s">
        <v>22</v>
      </c>
      <c r="D18" s="130"/>
      <c r="E18" s="136"/>
      <c r="F18" s="134"/>
      <c r="G18" s="120">
        <v>0</v>
      </c>
      <c r="H18" s="134"/>
      <c r="I18" s="120">
        <v>0</v>
      </c>
      <c r="J18" s="134"/>
      <c r="K18" s="136"/>
      <c r="L18" s="136"/>
      <c r="M18" s="136"/>
      <c r="N18" s="134"/>
      <c r="O18" s="134"/>
      <c r="P18" s="134"/>
      <c r="Q18" s="120">
        <f t="shared" si="0"/>
        <v>0</v>
      </c>
      <c r="R18" s="134"/>
      <c r="S18" s="120">
        <v>0</v>
      </c>
      <c r="T18" s="134"/>
      <c r="U18" s="120">
        <f t="shared" si="1"/>
        <v>0</v>
      </c>
      <c r="V18" s="137"/>
      <c r="W18" s="120">
        <v>0</v>
      </c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</row>
    <row r="19" spans="1:49" s="88" customFormat="1" x14ac:dyDescent="0.2">
      <c r="A19" s="80"/>
      <c r="B19" s="119" t="s">
        <v>23</v>
      </c>
      <c r="C19" s="80" t="s">
        <v>24</v>
      </c>
      <c r="D19" s="130"/>
      <c r="E19" s="136"/>
      <c r="F19" s="134"/>
      <c r="G19" s="120">
        <v>196637</v>
      </c>
      <c r="H19" s="134"/>
      <c r="I19" s="120">
        <v>44426</v>
      </c>
      <c r="J19" s="134"/>
      <c r="K19" s="136"/>
      <c r="L19" s="136"/>
      <c r="M19" s="136"/>
      <c r="N19" s="134"/>
      <c r="O19" s="134"/>
      <c r="P19" s="134"/>
      <c r="Q19" s="120">
        <f t="shared" si="0"/>
        <v>241063</v>
      </c>
      <c r="R19" s="134"/>
      <c r="S19" s="120">
        <v>87567</v>
      </c>
      <c r="T19" s="134"/>
      <c r="U19" s="120">
        <f t="shared" si="1"/>
        <v>153496</v>
      </c>
      <c r="V19" s="137"/>
      <c r="W19" s="120">
        <v>158913</v>
      </c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</row>
    <row r="20" spans="1:49" s="88" customFormat="1" x14ac:dyDescent="0.2">
      <c r="A20" s="80"/>
      <c r="B20" s="119" t="s">
        <v>25</v>
      </c>
      <c r="C20" s="80" t="s">
        <v>26</v>
      </c>
      <c r="D20" s="130"/>
      <c r="E20" s="136"/>
      <c r="F20" s="134"/>
      <c r="G20" s="120">
        <v>28713</v>
      </c>
      <c r="H20" s="134"/>
      <c r="I20" s="120">
        <v>6487</v>
      </c>
      <c r="J20" s="134"/>
      <c r="K20" s="136"/>
      <c r="L20" s="136"/>
      <c r="M20" s="136"/>
      <c r="N20" s="134"/>
      <c r="O20" s="134"/>
      <c r="P20" s="134"/>
      <c r="Q20" s="120">
        <f t="shared" si="0"/>
        <v>35200</v>
      </c>
      <c r="R20" s="134"/>
      <c r="S20" s="120">
        <v>0</v>
      </c>
      <c r="T20" s="134"/>
      <c r="U20" s="120">
        <f t="shared" si="1"/>
        <v>35200</v>
      </c>
      <c r="V20" s="137"/>
      <c r="W20" s="120">
        <v>39650</v>
      </c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</row>
    <row r="21" spans="1:49" s="88" customFormat="1" x14ac:dyDescent="0.2">
      <c r="A21" s="80"/>
      <c r="B21" s="119" t="s">
        <v>27</v>
      </c>
      <c r="C21" s="80" t="s">
        <v>28</v>
      </c>
      <c r="D21" s="130"/>
      <c r="E21" s="136"/>
      <c r="F21" s="134"/>
      <c r="G21" s="120">
        <v>40518</v>
      </c>
      <c r="H21" s="134"/>
      <c r="I21" s="120">
        <v>9154</v>
      </c>
      <c r="J21" s="134"/>
      <c r="K21" s="136"/>
      <c r="L21" s="136"/>
      <c r="M21" s="136"/>
      <c r="N21" s="134"/>
      <c r="O21" s="134"/>
      <c r="P21" s="134"/>
      <c r="Q21" s="120">
        <f t="shared" si="0"/>
        <v>49672</v>
      </c>
      <c r="R21" s="134"/>
      <c r="S21" s="120">
        <v>0</v>
      </c>
      <c r="T21" s="134"/>
      <c r="U21" s="120">
        <f t="shared" si="1"/>
        <v>49672</v>
      </c>
      <c r="V21" s="137"/>
      <c r="W21" s="120">
        <v>58845</v>
      </c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</row>
    <row r="22" spans="1:49" s="88" customFormat="1" x14ac:dyDescent="0.2">
      <c r="A22" s="80"/>
      <c r="B22" s="119" t="s">
        <v>29</v>
      </c>
      <c r="C22" s="80" t="s">
        <v>30</v>
      </c>
      <c r="D22" s="130"/>
      <c r="E22" s="136"/>
      <c r="F22" s="134"/>
      <c r="G22" s="120">
        <v>24969</v>
      </c>
      <c r="H22" s="134"/>
      <c r="I22" s="120">
        <v>5641</v>
      </c>
      <c r="J22" s="134"/>
      <c r="K22" s="136"/>
      <c r="L22" s="136"/>
      <c r="M22" s="136"/>
      <c r="N22" s="134"/>
      <c r="O22" s="134"/>
      <c r="P22" s="134"/>
      <c r="Q22" s="120">
        <f t="shared" si="0"/>
        <v>30610</v>
      </c>
      <c r="R22" s="134"/>
      <c r="S22" s="120">
        <v>0</v>
      </c>
      <c r="T22" s="134"/>
      <c r="U22" s="120">
        <f t="shared" si="1"/>
        <v>30610</v>
      </c>
      <c r="V22" s="137"/>
      <c r="W22" s="120">
        <v>30697</v>
      </c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</row>
    <row r="23" spans="1:49" s="88" customFormat="1" x14ac:dyDescent="0.2">
      <c r="A23" s="80"/>
      <c r="B23" s="119" t="s">
        <v>31</v>
      </c>
      <c r="C23" s="80" t="s">
        <v>32</v>
      </c>
      <c r="D23" s="130"/>
      <c r="E23" s="136"/>
      <c r="F23" s="134"/>
      <c r="G23" s="120">
        <v>141689</v>
      </c>
      <c r="H23" s="134"/>
      <c r="I23" s="120">
        <v>32012</v>
      </c>
      <c r="J23" s="134"/>
      <c r="K23" s="136"/>
      <c r="L23" s="136"/>
      <c r="M23" s="136"/>
      <c r="N23" s="134"/>
      <c r="O23" s="134"/>
      <c r="P23" s="134"/>
      <c r="Q23" s="120">
        <f t="shared" si="0"/>
        <v>173701</v>
      </c>
      <c r="R23" s="134"/>
      <c r="S23" s="120">
        <v>0</v>
      </c>
      <c r="T23" s="134"/>
      <c r="U23" s="120">
        <f t="shared" si="1"/>
        <v>173701</v>
      </c>
      <c r="V23" s="137"/>
      <c r="W23" s="120">
        <v>258036</v>
      </c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</row>
    <row r="24" spans="1:49" s="88" customFormat="1" x14ac:dyDescent="0.2">
      <c r="A24" s="80"/>
      <c r="B24" s="119" t="s">
        <v>33</v>
      </c>
      <c r="C24" s="80" t="s">
        <v>34</v>
      </c>
      <c r="D24" s="130"/>
      <c r="E24" s="134"/>
      <c r="F24" s="134"/>
      <c r="G24" s="120">
        <v>92991</v>
      </c>
      <c r="H24" s="134"/>
      <c r="I24" s="120">
        <v>21009</v>
      </c>
      <c r="J24" s="134"/>
      <c r="K24" s="134"/>
      <c r="L24" s="134"/>
      <c r="M24" s="134"/>
      <c r="N24" s="134"/>
      <c r="O24" s="134"/>
      <c r="P24" s="134"/>
      <c r="Q24" s="120">
        <f t="shared" si="0"/>
        <v>114000</v>
      </c>
      <c r="R24" s="134"/>
      <c r="S24" s="120">
        <v>0</v>
      </c>
      <c r="T24" s="134"/>
      <c r="U24" s="120">
        <f t="shared" si="1"/>
        <v>114000</v>
      </c>
      <c r="V24" s="137"/>
      <c r="W24" s="120">
        <v>120960</v>
      </c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</row>
    <row r="25" spans="1:49" s="88" customFormat="1" x14ac:dyDescent="0.2">
      <c r="A25" s="80"/>
      <c r="B25" s="119" t="s">
        <v>35</v>
      </c>
      <c r="C25" s="80" t="s">
        <v>36</v>
      </c>
      <c r="D25" s="130"/>
      <c r="E25" s="134"/>
      <c r="F25" s="134"/>
      <c r="G25" s="120">
        <v>48532</v>
      </c>
      <c r="H25" s="134"/>
      <c r="I25" s="120">
        <v>10965</v>
      </c>
      <c r="J25" s="134"/>
      <c r="K25" s="134"/>
      <c r="L25" s="134"/>
      <c r="M25" s="134"/>
      <c r="N25" s="134"/>
      <c r="O25" s="134"/>
      <c r="P25" s="134"/>
      <c r="Q25" s="120">
        <f t="shared" si="0"/>
        <v>59497</v>
      </c>
      <c r="R25" s="134"/>
      <c r="S25" s="120">
        <v>0</v>
      </c>
      <c r="T25" s="134"/>
      <c r="U25" s="120">
        <f t="shared" si="1"/>
        <v>59497</v>
      </c>
      <c r="V25" s="137"/>
      <c r="W25" s="120">
        <v>99000</v>
      </c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</row>
    <row r="26" spans="1:49" s="88" customFormat="1" ht="25.5" x14ac:dyDescent="0.2">
      <c r="A26" s="80"/>
      <c r="B26" s="119" t="s">
        <v>37</v>
      </c>
      <c r="C26" s="80" t="s">
        <v>38</v>
      </c>
      <c r="D26" s="130"/>
      <c r="E26" s="134"/>
      <c r="F26" s="134"/>
      <c r="G26" s="120">
        <v>0</v>
      </c>
      <c r="H26" s="134"/>
      <c r="I26" s="120">
        <v>0</v>
      </c>
      <c r="J26" s="134"/>
      <c r="K26" s="134"/>
      <c r="L26" s="134"/>
      <c r="M26" s="134"/>
      <c r="N26" s="134"/>
      <c r="O26" s="134"/>
      <c r="P26" s="134"/>
      <c r="Q26" s="120">
        <f t="shared" si="0"/>
        <v>0</v>
      </c>
      <c r="R26" s="134"/>
      <c r="S26" s="120">
        <v>0</v>
      </c>
      <c r="T26" s="134"/>
      <c r="U26" s="120">
        <f t="shared" si="1"/>
        <v>0</v>
      </c>
      <c r="V26" s="137"/>
      <c r="W26" s="120">
        <v>0</v>
      </c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</row>
    <row r="27" spans="1:49" s="88" customFormat="1" x14ac:dyDescent="0.2">
      <c r="A27" s="80"/>
      <c r="B27" s="83"/>
      <c r="C27" s="138"/>
      <c r="D27" s="130"/>
      <c r="E27" s="136"/>
      <c r="F27" s="134"/>
      <c r="G27" s="136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6"/>
      <c r="T27" s="134"/>
      <c r="U27" s="134"/>
      <c r="V27" s="137"/>
      <c r="W27" s="139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</row>
    <row r="28" spans="1:49" s="88" customFormat="1" x14ac:dyDescent="0.2">
      <c r="A28" s="80"/>
      <c r="B28" s="83"/>
      <c r="C28" s="140" t="s">
        <v>39</v>
      </c>
      <c r="D28" s="130"/>
      <c r="E28" s="141"/>
      <c r="F28" s="134"/>
      <c r="G28" s="141"/>
      <c r="H28" s="134"/>
      <c r="I28" s="134"/>
      <c r="J28" s="134"/>
      <c r="K28" s="134"/>
      <c r="L28" s="134"/>
      <c r="M28" s="134"/>
      <c r="N28" s="134"/>
      <c r="O28" s="134"/>
      <c r="P28" s="134"/>
      <c r="Q28" s="142"/>
      <c r="R28" s="134"/>
      <c r="S28" s="141"/>
      <c r="T28" s="134"/>
      <c r="U28" s="142"/>
      <c r="V28" s="137"/>
      <c r="W28" s="139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</row>
    <row r="29" spans="1:49" s="88" customFormat="1" x14ac:dyDescent="0.2">
      <c r="A29" s="80"/>
      <c r="B29" s="83" t="s">
        <v>40</v>
      </c>
      <c r="C29" s="138" t="s">
        <v>41</v>
      </c>
      <c r="D29" s="130"/>
      <c r="E29" s="120">
        <v>493601</v>
      </c>
      <c r="F29" s="134"/>
      <c r="G29" s="120">
        <v>1770290</v>
      </c>
      <c r="H29" s="134"/>
      <c r="I29" s="120">
        <v>327056</v>
      </c>
      <c r="J29" s="134"/>
      <c r="K29" s="120">
        <v>10591308</v>
      </c>
      <c r="L29" s="134"/>
      <c r="M29" s="120">
        <v>429519</v>
      </c>
      <c r="N29" s="134"/>
      <c r="O29" s="134"/>
      <c r="P29" s="134"/>
      <c r="Q29" s="120">
        <f t="shared" ref="Q29:Q41" si="2">SUM(E29:P29)</f>
        <v>13611774</v>
      </c>
      <c r="R29" s="134"/>
      <c r="S29" s="120">
        <v>139518</v>
      </c>
      <c r="T29" s="134"/>
      <c r="U29" s="120">
        <f t="shared" ref="U29:U41" si="3">Q29-S29</f>
        <v>13472256</v>
      </c>
      <c r="V29" s="137"/>
      <c r="W29" s="120">
        <v>13865930</v>
      </c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</row>
    <row r="30" spans="1:49" s="88" customFormat="1" x14ac:dyDescent="0.2">
      <c r="A30" s="80"/>
      <c r="B30" s="83" t="s">
        <v>42</v>
      </c>
      <c r="C30" s="138" t="s">
        <v>43</v>
      </c>
      <c r="D30" s="130"/>
      <c r="E30" s="120">
        <v>0</v>
      </c>
      <c r="F30" s="134"/>
      <c r="G30" s="120">
        <v>700382</v>
      </c>
      <c r="H30" s="134"/>
      <c r="I30" s="120">
        <v>687012</v>
      </c>
      <c r="J30" s="134"/>
      <c r="K30" s="120">
        <v>0</v>
      </c>
      <c r="L30" s="134"/>
      <c r="M30" s="120">
        <v>0</v>
      </c>
      <c r="N30" s="134"/>
      <c r="O30" s="120">
        <v>2924672</v>
      </c>
      <c r="P30" s="134"/>
      <c r="Q30" s="120">
        <f t="shared" si="2"/>
        <v>4312066</v>
      </c>
      <c r="R30" s="134"/>
      <c r="S30" s="120">
        <v>31196</v>
      </c>
      <c r="T30" s="134"/>
      <c r="U30" s="120">
        <f t="shared" si="3"/>
        <v>4280870</v>
      </c>
      <c r="V30" s="137"/>
      <c r="W30" s="120">
        <v>4484996</v>
      </c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</row>
    <row r="31" spans="1:49" s="88" customFormat="1" x14ac:dyDescent="0.2">
      <c r="A31" s="80"/>
      <c r="B31" s="83" t="s">
        <v>44</v>
      </c>
      <c r="C31" s="138" t="s">
        <v>45</v>
      </c>
      <c r="D31" s="130"/>
      <c r="E31" s="120">
        <v>0</v>
      </c>
      <c r="F31" s="134"/>
      <c r="G31" s="120">
        <v>0</v>
      </c>
      <c r="H31" s="134"/>
      <c r="I31" s="120">
        <v>0</v>
      </c>
      <c r="J31" s="134"/>
      <c r="K31" s="120">
        <v>3768498</v>
      </c>
      <c r="L31" s="134"/>
      <c r="M31" s="120">
        <v>0</v>
      </c>
      <c r="N31" s="134"/>
      <c r="O31" s="120">
        <v>0</v>
      </c>
      <c r="P31" s="134"/>
      <c r="Q31" s="120">
        <f t="shared" si="2"/>
        <v>3768498</v>
      </c>
      <c r="R31" s="134"/>
      <c r="S31" s="120">
        <v>19000</v>
      </c>
      <c r="T31" s="134"/>
      <c r="U31" s="120">
        <f t="shared" si="3"/>
        <v>3749498</v>
      </c>
      <c r="V31" s="137"/>
      <c r="W31" s="120">
        <v>3289400</v>
      </c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</row>
    <row r="32" spans="1:49" s="88" customFormat="1" x14ac:dyDescent="0.2">
      <c r="A32" s="80"/>
      <c r="B32" s="83" t="s">
        <v>46</v>
      </c>
      <c r="C32" s="143" t="s">
        <v>47</v>
      </c>
      <c r="D32" s="130"/>
      <c r="E32" s="120">
        <v>0</v>
      </c>
      <c r="F32" s="134"/>
      <c r="G32" s="120">
        <v>0</v>
      </c>
      <c r="H32" s="134"/>
      <c r="I32" s="120">
        <v>0</v>
      </c>
      <c r="J32" s="134"/>
      <c r="K32" s="134"/>
      <c r="L32" s="134"/>
      <c r="M32" s="134"/>
      <c r="N32" s="134"/>
      <c r="O32" s="134"/>
      <c r="P32" s="134"/>
      <c r="Q32" s="120">
        <f t="shared" si="2"/>
        <v>0</v>
      </c>
      <c r="R32" s="134"/>
      <c r="S32" s="120">
        <v>0</v>
      </c>
      <c r="T32" s="134"/>
      <c r="U32" s="120">
        <f t="shared" si="3"/>
        <v>0</v>
      </c>
      <c r="V32" s="137"/>
      <c r="W32" s="120">
        <v>0</v>
      </c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</row>
    <row r="33" spans="1:49" s="88" customFormat="1" x14ac:dyDescent="0.2">
      <c r="A33" s="80"/>
      <c r="B33" s="83" t="s">
        <v>48</v>
      </c>
      <c r="C33" s="138" t="s">
        <v>49</v>
      </c>
      <c r="D33" s="130"/>
      <c r="E33" s="120">
        <v>396639</v>
      </c>
      <c r="F33" s="134"/>
      <c r="G33" s="120">
        <v>2401291</v>
      </c>
      <c r="H33" s="134"/>
      <c r="I33" s="120">
        <v>1819885</v>
      </c>
      <c r="J33" s="134"/>
      <c r="K33" s="120">
        <v>288735</v>
      </c>
      <c r="L33" s="134"/>
      <c r="M33" s="120">
        <v>25732</v>
      </c>
      <c r="N33" s="134"/>
      <c r="O33" s="120">
        <v>0</v>
      </c>
      <c r="P33" s="134"/>
      <c r="Q33" s="120">
        <f t="shared" si="2"/>
        <v>4932282</v>
      </c>
      <c r="R33" s="134"/>
      <c r="S33" s="120">
        <v>107991</v>
      </c>
      <c r="T33" s="134"/>
      <c r="U33" s="120">
        <f t="shared" si="3"/>
        <v>4824291</v>
      </c>
      <c r="V33" s="137"/>
      <c r="W33" s="120">
        <v>4742833</v>
      </c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</row>
    <row r="34" spans="1:49" s="88" customFormat="1" x14ac:dyDescent="0.2">
      <c r="A34" s="80"/>
      <c r="B34" s="83" t="s">
        <v>50</v>
      </c>
      <c r="C34" s="138" t="s">
        <v>51</v>
      </c>
      <c r="D34" s="130"/>
      <c r="E34" s="134"/>
      <c r="F34" s="134"/>
      <c r="G34" s="134"/>
      <c r="H34" s="134"/>
      <c r="I34" s="134"/>
      <c r="J34" s="134"/>
      <c r="K34" s="120">
        <v>865135</v>
      </c>
      <c r="L34" s="134"/>
      <c r="M34" s="120">
        <v>76469</v>
      </c>
      <c r="N34" s="134"/>
      <c r="O34" s="134"/>
      <c r="P34" s="134"/>
      <c r="Q34" s="120">
        <f t="shared" si="2"/>
        <v>941604</v>
      </c>
      <c r="R34" s="134"/>
      <c r="S34" s="120">
        <v>0</v>
      </c>
      <c r="T34" s="134"/>
      <c r="U34" s="120">
        <f t="shared" si="3"/>
        <v>941604</v>
      </c>
      <c r="V34" s="137"/>
      <c r="W34" s="120">
        <v>917435</v>
      </c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</row>
    <row r="35" spans="1:49" s="88" customFormat="1" x14ac:dyDescent="0.2">
      <c r="A35" s="80"/>
      <c r="B35" s="83" t="s">
        <v>52</v>
      </c>
      <c r="C35" s="138" t="s">
        <v>53</v>
      </c>
      <c r="D35" s="130"/>
      <c r="E35" s="120">
        <v>107461</v>
      </c>
      <c r="F35" s="134"/>
      <c r="G35" s="120">
        <v>605200</v>
      </c>
      <c r="H35" s="134"/>
      <c r="I35" s="120">
        <v>439942</v>
      </c>
      <c r="J35" s="134"/>
      <c r="K35" s="120">
        <v>77264</v>
      </c>
      <c r="L35" s="134"/>
      <c r="M35" s="120">
        <v>6796</v>
      </c>
      <c r="N35" s="134"/>
      <c r="O35" s="120">
        <v>0</v>
      </c>
      <c r="P35" s="134"/>
      <c r="Q35" s="120">
        <f t="shared" si="2"/>
        <v>1236663</v>
      </c>
      <c r="R35" s="134"/>
      <c r="S35" s="120">
        <v>442475</v>
      </c>
      <c r="T35" s="134"/>
      <c r="U35" s="120">
        <f t="shared" si="3"/>
        <v>794188</v>
      </c>
      <c r="V35" s="137"/>
      <c r="W35" s="120">
        <v>715786</v>
      </c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</row>
    <row r="36" spans="1:49" s="88" customFormat="1" x14ac:dyDescent="0.2">
      <c r="A36" s="80"/>
      <c r="B36" s="83" t="s">
        <v>54</v>
      </c>
      <c r="C36" s="138" t="s">
        <v>55</v>
      </c>
      <c r="D36" s="130"/>
      <c r="E36" s="120">
        <v>377408</v>
      </c>
      <c r="F36" s="134"/>
      <c r="G36" s="120">
        <v>2219773</v>
      </c>
      <c r="H36" s="134"/>
      <c r="I36" s="120">
        <v>1684435</v>
      </c>
      <c r="J36" s="134"/>
      <c r="K36" s="120">
        <v>272023</v>
      </c>
      <c r="L36" s="134"/>
      <c r="M36" s="120">
        <v>24615</v>
      </c>
      <c r="N36" s="134"/>
      <c r="O36" s="120">
        <v>0</v>
      </c>
      <c r="P36" s="134"/>
      <c r="Q36" s="120">
        <f t="shared" si="2"/>
        <v>4578254</v>
      </c>
      <c r="R36" s="134"/>
      <c r="S36" s="120">
        <v>543165</v>
      </c>
      <c r="T36" s="134"/>
      <c r="U36" s="120">
        <f t="shared" si="3"/>
        <v>4035089</v>
      </c>
      <c r="V36" s="137"/>
      <c r="W36" s="120">
        <v>4490478</v>
      </c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</row>
    <row r="37" spans="1:49" s="88" customFormat="1" x14ac:dyDescent="0.2">
      <c r="A37" s="80"/>
      <c r="B37" s="83" t="s">
        <v>56</v>
      </c>
      <c r="C37" s="138" t="s">
        <v>57</v>
      </c>
      <c r="D37" s="130"/>
      <c r="E37" s="134"/>
      <c r="F37" s="134"/>
      <c r="G37" s="134"/>
      <c r="H37" s="134"/>
      <c r="I37" s="134"/>
      <c r="J37" s="134"/>
      <c r="K37" s="120">
        <v>993569</v>
      </c>
      <c r="L37" s="134"/>
      <c r="M37" s="120">
        <v>86006</v>
      </c>
      <c r="N37" s="134"/>
      <c r="O37" s="134"/>
      <c r="P37" s="134"/>
      <c r="Q37" s="120">
        <f t="shared" si="2"/>
        <v>1079575</v>
      </c>
      <c r="R37" s="134"/>
      <c r="S37" s="120">
        <v>212054</v>
      </c>
      <c r="T37" s="134"/>
      <c r="U37" s="120">
        <f t="shared" si="3"/>
        <v>867521</v>
      </c>
      <c r="V37" s="137"/>
      <c r="W37" s="120">
        <v>1310000</v>
      </c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</row>
    <row r="38" spans="1:49" s="88" customFormat="1" x14ac:dyDescent="0.2">
      <c r="A38" s="80"/>
      <c r="B38" s="83" t="s">
        <v>58</v>
      </c>
      <c r="C38" s="138" t="s">
        <v>59</v>
      </c>
      <c r="D38" s="130"/>
      <c r="E38" s="134"/>
      <c r="F38" s="134"/>
      <c r="G38" s="134"/>
      <c r="H38" s="134"/>
      <c r="I38" s="134"/>
      <c r="J38" s="134"/>
      <c r="K38" s="120">
        <v>0</v>
      </c>
      <c r="L38" s="134"/>
      <c r="M38" s="120">
        <v>0</v>
      </c>
      <c r="N38" s="134"/>
      <c r="O38" s="120">
        <v>0</v>
      </c>
      <c r="P38" s="134"/>
      <c r="Q38" s="120">
        <f t="shared" si="2"/>
        <v>0</v>
      </c>
      <c r="R38" s="134"/>
      <c r="S38" s="120">
        <v>0</v>
      </c>
      <c r="T38" s="134"/>
      <c r="U38" s="120">
        <f t="shared" si="3"/>
        <v>0</v>
      </c>
      <c r="V38" s="137"/>
      <c r="W38" s="120">
        <v>0</v>
      </c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</row>
    <row r="39" spans="1:49" s="88" customFormat="1" x14ac:dyDescent="0.2">
      <c r="A39" s="80"/>
      <c r="B39" s="83" t="s">
        <v>60</v>
      </c>
      <c r="C39" s="138" t="s">
        <v>61</v>
      </c>
      <c r="D39" s="130"/>
      <c r="E39" s="120">
        <v>0</v>
      </c>
      <c r="F39" s="134"/>
      <c r="G39" s="120">
        <v>0</v>
      </c>
      <c r="H39" s="134"/>
      <c r="I39" s="120">
        <v>0</v>
      </c>
      <c r="J39" s="134"/>
      <c r="K39" s="120">
        <v>0</v>
      </c>
      <c r="L39" s="134"/>
      <c r="M39" s="120">
        <v>0</v>
      </c>
      <c r="N39" s="134"/>
      <c r="O39" s="120">
        <v>0</v>
      </c>
      <c r="P39" s="134"/>
      <c r="Q39" s="120">
        <f t="shared" si="2"/>
        <v>0</v>
      </c>
      <c r="R39" s="134"/>
      <c r="S39" s="120">
        <v>0</v>
      </c>
      <c r="T39" s="134"/>
      <c r="U39" s="120">
        <f t="shared" si="3"/>
        <v>0</v>
      </c>
      <c r="V39" s="137"/>
      <c r="W39" s="120">
        <v>0</v>
      </c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</row>
    <row r="40" spans="1:49" s="88" customFormat="1" x14ac:dyDescent="0.2">
      <c r="A40" s="80"/>
      <c r="B40" s="83" t="s">
        <v>62</v>
      </c>
      <c r="C40" s="138" t="s">
        <v>63</v>
      </c>
      <c r="D40" s="130"/>
      <c r="E40" s="142" t="s">
        <v>64</v>
      </c>
      <c r="F40" s="134"/>
      <c r="G40" s="134"/>
      <c r="H40" s="134"/>
      <c r="I40" s="134"/>
      <c r="J40" s="134"/>
      <c r="K40" s="134"/>
      <c r="L40" s="134"/>
      <c r="M40" s="120">
        <v>0</v>
      </c>
      <c r="N40" s="134"/>
      <c r="O40" s="134"/>
      <c r="P40" s="134"/>
      <c r="Q40" s="120">
        <f t="shared" si="2"/>
        <v>0</v>
      </c>
      <c r="R40" s="134"/>
      <c r="S40" s="120">
        <v>0</v>
      </c>
      <c r="T40" s="134"/>
      <c r="U40" s="120">
        <f t="shared" si="3"/>
        <v>0</v>
      </c>
      <c r="V40" s="137"/>
      <c r="W40" s="120">
        <v>0</v>
      </c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</row>
    <row r="41" spans="1:49" s="88" customFormat="1" x14ac:dyDescent="0.2">
      <c r="A41" s="80"/>
      <c r="B41" s="83" t="s">
        <v>65</v>
      </c>
      <c r="C41" s="138" t="s">
        <v>66</v>
      </c>
      <c r="D41" s="130"/>
      <c r="E41" s="120">
        <v>8129</v>
      </c>
      <c r="F41" s="132"/>
      <c r="G41" s="120">
        <v>49901</v>
      </c>
      <c r="H41" s="134"/>
      <c r="I41" s="120">
        <v>37454</v>
      </c>
      <c r="J41" s="134"/>
      <c r="K41" s="120">
        <v>5992</v>
      </c>
      <c r="L41" s="134"/>
      <c r="M41" s="120">
        <v>537</v>
      </c>
      <c r="N41" s="134"/>
      <c r="O41" s="120">
        <v>0</v>
      </c>
      <c r="P41" s="134"/>
      <c r="Q41" s="120">
        <f t="shared" si="2"/>
        <v>102013</v>
      </c>
      <c r="R41" s="134"/>
      <c r="S41" s="120">
        <v>0</v>
      </c>
      <c r="T41" s="134"/>
      <c r="U41" s="120">
        <f t="shared" si="3"/>
        <v>102013</v>
      </c>
      <c r="V41" s="137"/>
      <c r="W41" s="120">
        <v>118164</v>
      </c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</row>
    <row r="42" spans="1:49" s="88" customFormat="1" x14ac:dyDescent="0.2">
      <c r="A42" s="80"/>
      <c r="B42" s="83"/>
      <c r="C42" s="138"/>
      <c r="D42" s="130"/>
      <c r="E42" s="136"/>
      <c r="F42" s="134"/>
      <c r="G42" s="136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6"/>
      <c r="T42" s="134"/>
      <c r="U42" s="134"/>
      <c r="V42" s="137"/>
      <c r="W42" s="139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</row>
    <row r="43" spans="1:49" s="88" customFormat="1" x14ac:dyDescent="0.2">
      <c r="A43" s="80"/>
      <c r="B43" s="83"/>
      <c r="C43" s="140" t="s">
        <v>67</v>
      </c>
      <c r="D43" s="130"/>
      <c r="E43" s="136"/>
      <c r="F43" s="134"/>
      <c r="G43" s="136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6"/>
      <c r="T43" s="134"/>
      <c r="U43" s="134"/>
      <c r="V43" s="137"/>
      <c r="W43" s="139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</row>
    <row r="44" spans="1:49" s="88" customFormat="1" x14ac:dyDescent="0.2">
      <c r="A44" s="80"/>
      <c r="B44" s="83" t="s">
        <v>68</v>
      </c>
      <c r="C44" s="138" t="s">
        <v>69</v>
      </c>
      <c r="D44" s="130"/>
      <c r="E44" s="120">
        <v>2256867</v>
      </c>
      <c r="F44" s="134"/>
      <c r="G44" s="136"/>
      <c r="H44" s="134"/>
      <c r="I44" s="134"/>
      <c r="J44" s="134"/>
      <c r="K44" s="134"/>
      <c r="L44" s="134"/>
      <c r="M44" s="134"/>
      <c r="N44" s="134"/>
      <c r="O44" s="134"/>
      <c r="P44" s="134"/>
      <c r="Q44" s="120">
        <f>SUM(E44:P44)</f>
        <v>2256867</v>
      </c>
      <c r="R44" s="134"/>
      <c r="S44" s="120">
        <v>218782</v>
      </c>
      <c r="T44" s="134"/>
      <c r="U44" s="120">
        <f>Q44-S44</f>
        <v>2038085</v>
      </c>
      <c r="V44" s="137"/>
      <c r="W44" s="120">
        <v>2139645</v>
      </c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</row>
    <row r="45" spans="1:49" s="88" customFormat="1" x14ac:dyDescent="0.2">
      <c r="A45" s="80"/>
      <c r="B45" s="83"/>
      <c r="C45" s="138"/>
      <c r="D45" s="130"/>
      <c r="E45" s="136"/>
      <c r="F45" s="134"/>
      <c r="G45" s="136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6"/>
      <c r="T45" s="134"/>
      <c r="U45" s="134"/>
      <c r="V45" s="137"/>
      <c r="W45" s="139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</row>
    <row r="46" spans="1:49" s="88" customFormat="1" x14ac:dyDescent="0.2">
      <c r="A46" s="80"/>
      <c r="B46" s="83"/>
      <c r="C46" s="138"/>
      <c r="D46" s="130"/>
      <c r="E46" s="136"/>
      <c r="F46" s="134"/>
      <c r="G46" s="136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6"/>
      <c r="T46" s="134"/>
      <c r="U46" s="134"/>
      <c r="V46" s="137"/>
      <c r="W46" s="139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</row>
    <row r="47" spans="1:49" s="88" customFormat="1" x14ac:dyDescent="0.2">
      <c r="A47" s="80"/>
      <c r="B47" s="83"/>
      <c r="C47" s="140" t="s">
        <v>70</v>
      </c>
      <c r="D47" s="130"/>
      <c r="E47" s="141"/>
      <c r="F47" s="134"/>
      <c r="G47" s="141"/>
      <c r="H47" s="134"/>
      <c r="I47" s="134"/>
      <c r="J47" s="134"/>
      <c r="K47" s="134"/>
      <c r="L47" s="134"/>
      <c r="M47" s="134"/>
      <c r="N47" s="134"/>
      <c r="O47" s="134"/>
      <c r="P47" s="134"/>
      <c r="Q47" s="142"/>
      <c r="R47" s="134"/>
      <c r="S47" s="141"/>
      <c r="T47" s="134"/>
      <c r="U47" s="142"/>
      <c r="V47" s="137"/>
      <c r="W47" s="139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</row>
    <row r="48" spans="1:49" s="88" customFormat="1" x14ac:dyDescent="0.2">
      <c r="A48" s="80"/>
      <c r="B48" s="83" t="s">
        <v>71</v>
      </c>
      <c r="C48" s="138" t="s">
        <v>72</v>
      </c>
      <c r="D48" s="130"/>
      <c r="E48" s="120">
        <v>592399</v>
      </c>
      <c r="F48" s="132"/>
      <c r="G48" s="120">
        <v>3596319</v>
      </c>
      <c r="H48" s="132"/>
      <c r="I48" s="120">
        <v>2720322</v>
      </c>
      <c r="J48" s="132"/>
      <c r="K48" s="120">
        <v>432304</v>
      </c>
      <c r="L48" s="144"/>
      <c r="M48" s="120">
        <v>38572</v>
      </c>
      <c r="N48" s="134"/>
      <c r="O48" s="134"/>
      <c r="P48" s="134"/>
      <c r="Q48" s="120">
        <f t="shared" ref="Q48:Q60" si="4">SUM(E48:P48)</f>
        <v>7379916</v>
      </c>
      <c r="R48" s="132"/>
      <c r="S48" s="120">
        <v>1454584</v>
      </c>
      <c r="T48" s="132"/>
      <c r="U48" s="120">
        <f t="shared" ref="U48:U60" si="5">Q48-S48</f>
        <v>5925332</v>
      </c>
      <c r="V48" s="135"/>
      <c r="W48" s="120">
        <v>5928987</v>
      </c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</row>
    <row r="49" spans="1:49" s="88" customFormat="1" x14ac:dyDescent="0.2">
      <c r="A49" s="80"/>
      <c r="B49" s="83" t="s">
        <v>73</v>
      </c>
      <c r="C49" s="138" t="s">
        <v>74</v>
      </c>
      <c r="D49" s="130"/>
      <c r="E49" s="120">
        <v>16624</v>
      </c>
      <c r="F49" s="132"/>
      <c r="G49" s="120">
        <v>104708</v>
      </c>
      <c r="H49" s="132"/>
      <c r="I49" s="120">
        <v>77197</v>
      </c>
      <c r="J49" s="132"/>
      <c r="K49" s="120">
        <v>12540</v>
      </c>
      <c r="L49" s="144"/>
      <c r="M49" s="120">
        <v>1136</v>
      </c>
      <c r="N49" s="134"/>
      <c r="O49" s="145"/>
      <c r="P49" s="134"/>
      <c r="Q49" s="120">
        <f t="shared" si="4"/>
        <v>212205</v>
      </c>
      <c r="R49" s="132"/>
      <c r="S49" s="120">
        <v>21900</v>
      </c>
      <c r="T49" s="132"/>
      <c r="U49" s="120">
        <f t="shared" si="5"/>
        <v>190305</v>
      </c>
      <c r="V49" s="137"/>
      <c r="W49" s="120">
        <v>322637</v>
      </c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</row>
    <row r="50" spans="1:49" s="88" customFormat="1" x14ac:dyDescent="0.2">
      <c r="A50" s="80"/>
      <c r="B50" s="83" t="s">
        <v>75</v>
      </c>
      <c r="C50" s="138" t="s">
        <v>76</v>
      </c>
      <c r="D50" s="130"/>
      <c r="E50" s="120">
        <v>14985</v>
      </c>
      <c r="F50" s="132"/>
      <c r="G50" s="120">
        <v>90681</v>
      </c>
      <c r="H50" s="132"/>
      <c r="I50" s="120">
        <v>68748</v>
      </c>
      <c r="J50" s="132"/>
      <c r="K50" s="120">
        <v>10904</v>
      </c>
      <c r="L50" s="144"/>
      <c r="M50" s="120">
        <v>972</v>
      </c>
      <c r="N50" s="134"/>
      <c r="O50" s="122"/>
      <c r="P50" s="134"/>
      <c r="Q50" s="120">
        <f t="shared" si="4"/>
        <v>186290</v>
      </c>
      <c r="R50" s="132"/>
      <c r="S50" s="120">
        <v>35942</v>
      </c>
      <c r="T50" s="132"/>
      <c r="U50" s="120">
        <f t="shared" si="5"/>
        <v>150348</v>
      </c>
      <c r="V50" s="137"/>
      <c r="W50" s="120">
        <v>177887</v>
      </c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</row>
    <row r="51" spans="1:49" s="88" customFormat="1" x14ac:dyDescent="0.2">
      <c r="A51" s="80"/>
      <c r="B51" s="83" t="s">
        <v>77</v>
      </c>
      <c r="C51" s="138" t="s">
        <v>78</v>
      </c>
      <c r="D51" s="130"/>
      <c r="E51" s="120">
        <v>0</v>
      </c>
      <c r="F51" s="132"/>
      <c r="G51" s="120">
        <v>0</v>
      </c>
      <c r="H51" s="132"/>
      <c r="I51" s="120">
        <v>0</v>
      </c>
      <c r="J51" s="132"/>
      <c r="K51" s="120">
        <v>0</v>
      </c>
      <c r="L51" s="144"/>
      <c r="M51" s="120">
        <v>0</v>
      </c>
      <c r="N51" s="134"/>
      <c r="O51" s="122"/>
      <c r="P51" s="134"/>
      <c r="Q51" s="120">
        <f t="shared" si="4"/>
        <v>0</v>
      </c>
      <c r="R51" s="132"/>
      <c r="S51" s="120">
        <v>0</v>
      </c>
      <c r="T51" s="132"/>
      <c r="U51" s="120">
        <f t="shared" si="5"/>
        <v>0</v>
      </c>
      <c r="V51" s="135"/>
      <c r="W51" s="120">
        <v>0</v>
      </c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</row>
    <row r="52" spans="1:49" s="88" customFormat="1" x14ac:dyDescent="0.2">
      <c r="A52" s="80"/>
      <c r="B52" s="83" t="s">
        <v>79</v>
      </c>
      <c r="C52" s="138" t="s">
        <v>80</v>
      </c>
      <c r="D52" s="130"/>
      <c r="E52" s="120">
        <v>0</v>
      </c>
      <c r="F52" s="134"/>
      <c r="G52" s="120">
        <v>0</v>
      </c>
      <c r="H52" s="134"/>
      <c r="I52" s="120">
        <v>0</v>
      </c>
      <c r="J52" s="134"/>
      <c r="K52" s="120">
        <v>0</v>
      </c>
      <c r="L52" s="132"/>
      <c r="M52" s="120">
        <v>0</v>
      </c>
      <c r="N52" s="134"/>
      <c r="O52" s="134"/>
      <c r="P52" s="134"/>
      <c r="Q52" s="120">
        <f t="shared" si="4"/>
        <v>0</v>
      </c>
      <c r="R52" s="134"/>
      <c r="S52" s="120">
        <v>0</v>
      </c>
      <c r="T52" s="134"/>
      <c r="U52" s="120">
        <f t="shared" si="5"/>
        <v>0</v>
      </c>
      <c r="V52" s="137"/>
      <c r="W52" s="120">
        <v>0</v>
      </c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</row>
    <row r="53" spans="1:49" s="88" customFormat="1" x14ac:dyDescent="0.2">
      <c r="A53" s="80"/>
      <c r="B53" s="83" t="s">
        <v>81</v>
      </c>
      <c r="C53" s="138" t="s">
        <v>82</v>
      </c>
      <c r="D53" s="130"/>
      <c r="E53" s="120">
        <v>0</v>
      </c>
      <c r="F53" s="134"/>
      <c r="G53" s="120">
        <v>0</v>
      </c>
      <c r="H53" s="134"/>
      <c r="I53" s="120">
        <v>0</v>
      </c>
      <c r="J53" s="134"/>
      <c r="K53" s="120">
        <v>0</v>
      </c>
      <c r="L53" s="132"/>
      <c r="M53" s="120">
        <v>0</v>
      </c>
      <c r="N53" s="134"/>
      <c r="O53" s="134"/>
      <c r="P53" s="134"/>
      <c r="Q53" s="120">
        <f t="shared" si="4"/>
        <v>0</v>
      </c>
      <c r="R53" s="134"/>
      <c r="S53" s="120">
        <v>0</v>
      </c>
      <c r="T53" s="134"/>
      <c r="U53" s="120">
        <f t="shared" si="5"/>
        <v>0</v>
      </c>
      <c r="V53" s="137"/>
      <c r="W53" s="120">
        <v>0</v>
      </c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</row>
    <row r="54" spans="1:49" s="88" customFormat="1" x14ac:dyDescent="0.2">
      <c r="A54" s="80"/>
      <c r="B54" s="83" t="s">
        <v>83</v>
      </c>
      <c r="C54" s="138" t="s">
        <v>84</v>
      </c>
      <c r="D54" s="130"/>
      <c r="E54" s="120">
        <v>0</v>
      </c>
      <c r="F54" s="134"/>
      <c r="G54" s="120">
        <v>0</v>
      </c>
      <c r="H54" s="134"/>
      <c r="I54" s="120">
        <v>0</v>
      </c>
      <c r="J54" s="134"/>
      <c r="K54" s="120">
        <v>0</v>
      </c>
      <c r="L54" s="132"/>
      <c r="M54" s="120">
        <v>0</v>
      </c>
      <c r="N54" s="134"/>
      <c r="O54" s="134"/>
      <c r="P54" s="134"/>
      <c r="Q54" s="120">
        <f t="shared" si="4"/>
        <v>0</v>
      </c>
      <c r="R54" s="134"/>
      <c r="S54" s="120">
        <v>0</v>
      </c>
      <c r="T54" s="134"/>
      <c r="U54" s="120">
        <f t="shared" si="5"/>
        <v>0</v>
      </c>
      <c r="V54" s="137"/>
      <c r="W54" s="120">
        <v>0</v>
      </c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</row>
    <row r="55" spans="1:49" s="88" customFormat="1" x14ac:dyDescent="0.2">
      <c r="A55" s="80"/>
      <c r="B55" s="83" t="s">
        <v>85</v>
      </c>
      <c r="C55" s="95" t="s">
        <v>86</v>
      </c>
      <c r="D55" s="130"/>
      <c r="E55" s="120">
        <v>0</v>
      </c>
      <c r="F55" s="146"/>
      <c r="G55" s="120">
        <v>0</v>
      </c>
      <c r="H55" s="146"/>
      <c r="I55" s="120">
        <v>0</v>
      </c>
      <c r="J55" s="146"/>
      <c r="K55" s="120">
        <v>0</v>
      </c>
      <c r="L55" s="147"/>
      <c r="M55" s="120">
        <v>0</v>
      </c>
      <c r="N55" s="126"/>
      <c r="O55" s="126"/>
      <c r="P55" s="126"/>
      <c r="Q55" s="120">
        <f t="shared" si="4"/>
        <v>0</v>
      </c>
      <c r="R55" s="126"/>
      <c r="S55" s="120">
        <v>0</v>
      </c>
      <c r="T55" s="126"/>
      <c r="U55" s="120">
        <f t="shared" si="5"/>
        <v>0</v>
      </c>
      <c r="V55" s="137"/>
      <c r="W55" s="120">
        <v>0</v>
      </c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</row>
    <row r="56" spans="1:49" s="88" customFormat="1" x14ac:dyDescent="0.2">
      <c r="A56" s="80"/>
      <c r="B56" s="83" t="s">
        <v>87</v>
      </c>
      <c r="C56" s="95" t="s">
        <v>88</v>
      </c>
      <c r="D56" s="130"/>
      <c r="E56" s="120">
        <v>0</v>
      </c>
      <c r="F56" s="146"/>
      <c r="G56" s="120">
        <v>0</v>
      </c>
      <c r="H56" s="146"/>
      <c r="I56" s="120">
        <v>0</v>
      </c>
      <c r="J56" s="146"/>
      <c r="K56" s="120">
        <v>0</v>
      </c>
      <c r="L56" s="147"/>
      <c r="M56" s="120">
        <v>0</v>
      </c>
      <c r="N56" s="126"/>
      <c r="O56" s="126"/>
      <c r="P56" s="126"/>
      <c r="Q56" s="120">
        <f t="shared" si="4"/>
        <v>0</v>
      </c>
      <c r="R56" s="126"/>
      <c r="S56" s="120">
        <v>0</v>
      </c>
      <c r="T56" s="126"/>
      <c r="U56" s="120">
        <f t="shared" si="5"/>
        <v>0</v>
      </c>
      <c r="V56" s="137"/>
      <c r="W56" s="120">
        <v>0</v>
      </c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</row>
    <row r="57" spans="1:49" s="88" customFormat="1" x14ac:dyDescent="0.2">
      <c r="A57" s="80"/>
      <c r="B57" s="83" t="s">
        <v>89</v>
      </c>
      <c r="C57" s="95" t="s">
        <v>90</v>
      </c>
      <c r="D57" s="130"/>
      <c r="E57" s="120">
        <v>222016</v>
      </c>
      <c r="F57" s="146"/>
      <c r="G57" s="120">
        <v>1256998</v>
      </c>
      <c r="H57" s="146"/>
      <c r="I57" s="120">
        <v>998924</v>
      </c>
      <c r="J57" s="146"/>
      <c r="K57" s="120">
        <v>152223</v>
      </c>
      <c r="L57" s="147"/>
      <c r="M57" s="120">
        <v>13177</v>
      </c>
      <c r="N57" s="126"/>
      <c r="O57" s="126"/>
      <c r="P57" s="126"/>
      <c r="Q57" s="120">
        <f t="shared" si="4"/>
        <v>2643338</v>
      </c>
      <c r="R57" s="126"/>
      <c r="S57" s="120">
        <v>90000</v>
      </c>
      <c r="T57" s="126"/>
      <c r="U57" s="120">
        <f t="shared" si="5"/>
        <v>2553338</v>
      </c>
      <c r="V57" s="137"/>
      <c r="W57" s="120">
        <v>3000000</v>
      </c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</row>
    <row r="58" spans="1:49" s="88" customFormat="1" x14ac:dyDescent="0.2">
      <c r="A58" s="80"/>
      <c r="B58" s="83" t="s">
        <v>91</v>
      </c>
      <c r="C58" s="138" t="s">
        <v>92</v>
      </c>
      <c r="D58" s="130"/>
      <c r="E58" s="120">
        <v>0</v>
      </c>
      <c r="F58" s="146"/>
      <c r="G58" s="120">
        <v>0</v>
      </c>
      <c r="H58" s="146"/>
      <c r="I58" s="120">
        <v>0</v>
      </c>
      <c r="J58" s="146"/>
      <c r="K58" s="120">
        <v>3992758</v>
      </c>
      <c r="L58" s="147"/>
      <c r="M58" s="120">
        <v>349879</v>
      </c>
      <c r="N58" s="126"/>
      <c r="O58" s="120">
        <v>0</v>
      </c>
      <c r="P58" s="126"/>
      <c r="Q58" s="120">
        <f t="shared" si="4"/>
        <v>4342637</v>
      </c>
      <c r="R58" s="126"/>
      <c r="S58" s="120">
        <v>0</v>
      </c>
      <c r="T58" s="126"/>
      <c r="U58" s="120">
        <f t="shared" si="5"/>
        <v>4342637</v>
      </c>
      <c r="V58" s="137"/>
      <c r="W58" s="120">
        <v>4066766</v>
      </c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</row>
    <row r="59" spans="1:49" s="88" customFormat="1" x14ac:dyDescent="0.2">
      <c r="A59" s="80"/>
      <c r="B59" s="83" t="s">
        <v>93</v>
      </c>
      <c r="C59" s="95" t="s">
        <v>94</v>
      </c>
      <c r="D59" s="130"/>
      <c r="E59" s="120">
        <v>0</v>
      </c>
      <c r="F59" s="146"/>
      <c r="G59" s="120">
        <v>0</v>
      </c>
      <c r="H59" s="146"/>
      <c r="I59" s="120">
        <v>0</v>
      </c>
      <c r="J59" s="146"/>
      <c r="K59" s="120">
        <v>0</v>
      </c>
      <c r="L59" s="147"/>
      <c r="M59" s="120">
        <v>0</v>
      </c>
      <c r="N59" s="126"/>
      <c r="O59" s="120">
        <v>0</v>
      </c>
      <c r="P59" s="126"/>
      <c r="Q59" s="120">
        <f t="shared" si="4"/>
        <v>0</v>
      </c>
      <c r="R59" s="126"/>
      <c r="S59" s="120">
        <v>0</v>
      </c>
      <c r="T59" s="126"/>
      <c r="U59" s="120">
        <f t="shared" si="5"/>
        <v>0</v>
      </c>
      <c r="V59" s="137"/>
      <c r="W59" s="120">
        <v>0</v>
      </c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</row>
    <row r="60" spans="1:49" s="88" customFormat="1" x14ac:dyDescent="0.2">
      <c r="A60" s="80"/>
      <c r="B60" s="83" t="s">
        <v>95</v>
      </c>
      <c r="C60" s="95" t="s">
        <v>96</v>
      </c>
      <c r="D60" s="130"/>
      <c r="E60" s="120">
        <v>28147</v>
      </c>
      <c r="F60" s="146"/>
      <c r="G60" s="120">
        <v>159363</v>
      </c>
      <c r="H60" s="146"/>
      <c r="I60" s="120">
        <v>126644</v>
      </c>
      <c r="J60" s="146"/>
      <c r="K60" s="120">
        <v>19299</v>
      </c>
      <c r="L60" s="147"/>
      <c r="M60" s="120">
        <v>1671</v>
      </c>
      <c r="N60" s="126"/>
      <c r="O60" s="120">
        <v>0</v>
      </c>
      <c r="P60" s="126"/>
      <c r="Q60" s="120">
        <f t="shared" si="4"/>
        <v>335124</v>
      </c>
      <c r="R60" s="126"/>
      <c r="S60" s="120">
        <v>0</v>
      </c>
      <c r="T60" s="126"/>
      <c r="U60" s="120">
        <f t="shared" si="5"/>
        <v>335124</v>
      </c>
      <c r="V60" s="137"/>
      <c r="W60" s="120">
        <v>327000</v>
      </c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</row>
    <row r="61" spans="1:49" s="88" customFormat="1" x14ac:dyDescent="0.2">
      <c r="A61" s="80"/>
      <c r="B61" s="83"/>
      <c r="C61" s="95"/>
      <c r="D61" s="130"/>
      <c r="E61" s="125"/>
      <c r="F61" s="126"/>
      <c r="G61" s="125"/>
      <c r="H61" s="126"/>
      <c r="I61" s="125"/>
      <c r="J61" s="126"/>
      <c r="K61" s="125"/>
      <c r="L61" s="125"/>
      <c r="M61" s="125"/>
      <c r="N61" s="126"/>
      <c r="O61" s="125"/>
      <c r="P61" s="126"/>
      <c r="Q61" s="126"/>
      <c r="R61" s="126"/>
      <c r="S61" s="125"/>
      <c r="T61" s="126"/>
      <c r="U61" s="127"/>
      <c r="V61" s="137"/>
      <c r="W61" s="139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</row>
    <row r="62" spans="1:49" s="88" customFormat="1" x14ac:dyDescent="0.2">
      <c r="A62" s="80"/>
      <c r="B62" s="83"/>
      <c r="C62" s="95"/>
      <c r="D62" s="130"/>
      <c r="E62" s="125"/>
      <c r="F62" s="126"/>
      <c r="G62" s="125"/>
      <c r="H62" s="126"/>
      <c r="I62" s="125"/>
      <c r="J62" s="126"/>
      <c r="K62" s="125"/>
      <c r="L62" s="125"/>
      <c r="M62" s="125"/>
      <c r="N62" s="126"/>
      <c r="O62" s="125"/>
      <c r="P62" s="126"/>
      <c r="Q62" s="126"/>
      <c r="R62" s="126"/>
      <c r="S62" s="125"/>
      <c r="T62" s="126"/>
      <c r="U62" s="127"/>
      <c r="V62" s="137"/>
      <c r="W62" s="139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</row>
    <row r="63" spans="1:49" s="88" customFormat="1" x14ac:dyDescent="0.2">
      <c r="A63" s="80"/>
      <c r="B63" s="83"/>
      <c r="C63" s="148" t="s">
        <v>97</v>
      </c>
      <c r="D63" s="130"/>
      <c r="E63" s="125"/>
      <c r="F63" s="126"/>
      <c r="G63" s="125"/>
      <c r="H63" s="126"/>
      <c r="I63" s="125"/>
      <c r="J63" s="126"/>
      <c r="K63" s="125"/>
      <c r="L63" s="125"/>
      <c r="M63" s="125"/>
      <c r="N63" s="126"/>
      <c r="O63" s="125"/>
      <c r="P63" s="126"/>
      <c r="Q63" s="126"/>
      <c r="R63" s="126"/>
      <c r="S63" s="125"/>
      <c r="T63" s="126"/>
      <c r="U63" s="127"/>
      <c r="V63" s="137"/>
      <c r="W63" s="139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</row>
    <row r="64" spans="1:49" s="88" customFormat="1" x14ac:dyDescent="0.2">
      <c r="A64" s="80"/>
      <c r="B64" s="83" t="s">
        <v>98</v>
      </c>
      <c r="C64" s="138" t="s">
        <v>99</v>
      </c>
      <c r="D64" s="130"/>
      <c r="E64" s="125"/>
      <c r="F64" s="126"/>
      <c r="G64" s="125"/>
      <c r="H64" s="126"/>
      <c r="I64" s="125"/>
      <c r="J64" s="126"/>
      <c r="K64" s="125"/>
      <c r="L64" s="125"/>
      <c r="M64" s="125"/>
      <c r="N64" s="126"/>
      <c r="O64" s="125"/>
      <c r="P64" s="126"/>
      <c r="Q64" s="120">
        <v>400000</v>
      </c>
      <c r="R64" s="126"/>
      <c r="S64" s="120">
        <v>0</v>
      </c>
      <c r="T64" s="126"/>
      <c r="U64" s="120">
        <f>Q64-S64</f>
        <v>400000</v>
      </c>
      <c r="V64" s="137"/>
      <c r="W64" s="120">
        <v>400000</v>
      </c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</row>
    <row r="65" spans="1:49" s="88" customFormat="1" x14ac:dyDescent="0.2">
      <c r="A65" s="80"/>
      <c r="B65" s="83" t="s">
        <v>100</v>
      </c>
      <c r="C65" s="138" t="s">
        <v>101</v>
      </c>
      <c r="D65" s="130"/>
      <c r="E65" s="125"/>
      <c r="F65" s="126"/>
      <c r="G65" s="125"/>
      <c r="H65" s="126"/>
      <c r="I65" s="125"/>
      <c r="J65" s="126"/>
      <c r="K65" s="125"/>
      <c r="L65" s="125"/>
      <c r="M65" s="125"/>
      <c r="N65" s="126"/>
      <c r="O65" s="125"/>
      <c r="P65" s="126"/>
      <c r="Q65" s="120">
        <v>378451.4490953004</v>
      </c>
      <c r="R65" s="126"/>
      <c r="S65" s="120">
        <v>8224</v>
      </c>
      <c r="T65" s="126"/>
      <c r="U65" s="120">
        <f>Q65-S65</f>
        <v>370227.4490953004</v>
      </c>
      <c r="V65" s="137"/>
      <c r="W65" s="120">
        <v>450000</v>
      </c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</row>
    <row r="66" spans="1:49" s="88" customFormat="1" x14ac:dyDescent="0.2">
      <c r="A66" s="80"/>
      <c r="B66" s="83" t="s">
        <v>102</v>
      </c>
      <c r="C66" s="138" t="s">
        <v>103</v>
      </c>
      <c r="D66" s="130"/>
      <c r="E66" s="125"/>
      <c r="F66" s="126"/>
      <c r="G66" s="125"/>
      <c r="H66" s="126"/>
      <c r="I66" s="125"/>
      <c r="J66" s="126"/>
      <c r="K66" s="125"/>
      <c r="L66" s="125"/>
      <c r="M66" s="125"/>
      <c r="N66" s="126"/>
      <c r="O66" s="125"/>
      <c r="P66" s="126"/>
      <c r="Q66" s="120">
        <v>300000</v>
      </c>
      <c r="R66" s="126"/>
      <c r="S66" s="120">
        <v>0</v>
      </c>
      <c r="T66" s="126"/>
      <c r="U66" s="120">
        <f>Q66-S66</f>
        <v>300000</v>
      </c>
      <c r="V66" s="137"/>
      <c r="W66" s="120">
        <v>300000</v>
      </c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</row>
    <row r="67" spans="1:49" s="88" customFormat="1" x14ac:dyDescent="0.2">
      <c r="A67" s="80"/>
      <c r="B67" s="83"/>
      <c r="C67" s="95"/>
      <c r="D67" s="130"/>
      <c r="E67" s="125"/>
      <c r="F67" s="126"/>
      <c r="G67" s="125"/>
      <c r="H67" s="126"/>
      <c r="I67" s="125"/>
      <c r="J67" s="126"/>
      <c r="K67" s="125"/>
      <c r="L67" s="125"/>
      <c r="M67" s="125"/>
      <c r="N67" s="126"/>
      <c r="O67" s="125"/>
      <c r="P67" s="126"/>
      <c r="Q67" s="126"/>
      <c r="R67" s="126"/>
      <c r="S67" s="125"/>
      <c r="T67" s="126"/>
      <c r="U67" s="127"/>
      <c r="V67" s="137"/>
      <c r="W67" s="139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</row>
    <row r="68" spans="1:49" s="88" customFormat="1" x14ac:dyDescent="0.2">
      <c r="A68" s="80"/>
      <c r="B68" s="83"/>
      <c r="C68" s="95"/>
      <c r="D68" s="130"/>
      <c r="E68" s="125"/>
      <c r="F68" s="126"/>
      <c r="G68" s="125"/>
      <c r="H68" s="126"/>
      <c r="I68" s="125"/>
      <c r="J68" s="126"/>
      <c r="K68" s="125"/>
      <c r="L68" s="125"/>
      <c r="M68" s="125"/>
      <c r="N68" s="126"/>
      <c r="O68" s="125"/>
      <c r="P68" s="126"/>
      <c r="Q68" s="126"/>
      <c r="R68" s="126"/>
      <c r="S68" s="125"/>
      <c r="T68" s="126"/>
      <c r="U68" s="127"/>
      <c r="V68" s="137"/>
      <c r="W68" s="139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</row>
    <row r="69" spans="1:49" s="88" customFormat="1" x14ac:dyDescent="0.2">
      <c r="A69" s="80"/>
      <c r="B69" s="83"/>
      <c r="C69" s="148" t="s">
        <v>104</v>
      </c>
      <c r="D69" s="130"/>
      <c r="E69" s="125"/>
      <c r="F69" s="126"/>
      <c r="G69" s="125"/>
      <c r="H69" s="126"/>
      <c r="I69" s="125"/>
      <c r="J69" s="126"/>
      <c r="K69" s="125"/>
      <c r="L69" s="125"/>
      <c r="M69" s="125"/>
      <c r="N69" s="126"/>
      <c r="O69" s="125"/>
      <c r="P69" s="126"/>
      <c r="Q69" s="126"/>
      <c r="R69" s="126"/>
      <c r="S69" s="125"/>
      <c r="T69" s="126"/>
      <c r="U69" s="127"/>
      <c r="V69" s="137"/>
      <c r="W69" s="139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</row>
    <row r="70" spans="1:49" s="88" customFormat="1" x14ac:dyDescent="0.2">
      <c r="A70" s="80"/>
      <c r="B70" s="83" t="s">
        <v>105</v>
      </c>
      <c r="C70" s="138" t="s">
        <v>106</v>
      </c>
      <c r="D70" s="130"/>
      <c r="E70" s="125"/>
      <c r="F70" s="126"/>
      <c r="G70" s="125"/>
      <c r="H70" s="126"/>
      <c r="I70" s="125"/>
      <c r="J70" s="126"/>
      <c r="K70" s="125"/>
      <c r="L70" s="125"/>
      <c r="M70" s="125"/>
      <c r="N70" s="126"/>
      <c r="O70" s="125"/>
      <c r="P70" s="126"/>
      <c r="Q70" s="120">
        <v>0</v>
      </c>
      <c r="R70" s="126"/>
      <c r="S70" s="120">
        <v>0</v>
      </c>
      <c r="T70" s="126"/>
      <c r="U70" s="120">
        <f t="shared" ref="U70:U75" si="6">Q70-S70</f>
        <v>0</v>
      </c>
      <c r="V70" s="137"/>
      <c r="W70" s="120">
        <v>0</v>
      </c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</row>
    <row r="71" spans="1:49" s="88" customFormat="1" x14ac:dyDescent="0.2">
      <c r="A71" s="80"/>
      <c r="B71" s="83" t="s">
        <v>107</v>
      </c>
      <c r="C71" s="138" t="s">
        <v>99</v>
      </c>
      <c r="D71" s="130"/>
      <c r="E71" s="125"/>
      <c r="F71" s="126"/>
      <c r="G71" s="125"/>
      <c r="H71" s="126"/>
      <c r="I71" s="125"/>
      <c r="J71" s="126"/>
      <c r="K71" s="125"/>
      <c r="L71" s="125"/>
      <c r="M71" s="125"/>
      <c r="N71" s="126"/>
      <c r="O71" s="125"/>
      <c r="P71" s="126"/>
      <c r="Q71" s="120">
        <v>0</v>
      </c>
      <c r="R71" s="126"/>
      <c r="S71" s="120">
        <v>0</v>
      </c>
      <c r="T71" s="126"/>
      <c r="U71" s="120">
        <f t="shared" si="6"/>
        <v>0</v>
      </c>
      <c r="V71" s="137"/>
      <c r="W71" s="120">
        <v>0</v>
      </c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</row>
    <row r="72" spans="1:49" s="88" customFormat="1" x14ac:dyDescent="0.2">
      <c r="A72" s="80"/>
      <c r="B72" s="83" t="s">
        <v>108</v>
      </c>
      <c r="C72" s="138" t="s">
        <v>101</v>
      </c>
      <c r="D72" s="130"/>
      <c r="E72" s="125"/>
      <c r="F72" s="126"/>
      <c r="G72" s="125"/>
      <c r="H72" s="126"/>
      <c r="I72" s="125"/>
      <c r="J72" s="126"/>
      <c r="K72" s="125"/>
      <c r="L72" s="125"/>
      <c r="M72" s="125"/>
      <c r="N72" s="126"/>
      <c r="O72" s="125"/>
      <c r="P72" s="126"/>
      <c r="Q72" s="120">
        <v>0</v>
      </c>
      <c r="R72" s="126"/>
      <c r="S72" s="120">
        <v>0</v>
      </c>
      <c r="T72" s="126"/>
      <c r="U72" s="120">
        <f t="shared" si="6"/>
        <v>0</v>
      </c>
      <c r="V72" s="137"/>
      <c r="W72" s="120">
        <v>0</v>
      </c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</row>
    <row r="73" spans="1:49" s="88" customFormat="1" x14ac:dyDescent="0.2">
      <c r="A73" s="80"/>
      <c r="B73" s="83" t="s">
        <v>109</v>
      </c>
      <c r="C73" s="138" t="s">
        <v>103</v>
      </c>
      <c r="D73" s="130"/>
      <c r="E73" s="125"/>
      <c r="F73" s="126"/>
      <c r="G73" s="125"/>
      <c r="H73" s="126"/>
      <c r="I73" s="125"/>
      <c r="J73" s="126"/>
      <c r="K73" s="125"/>
      <c r="L73" s="125"/>
      <c r="M73" s="125"/>
      <c r="N73" s="126"/>
      <c r="O73" s="125"/>
      <c r="P73" s="126"/>
      <c r="Q73" s="120">
        <v>0</v>
      </c>
      <c r="R73" s="126"/>
      <c r="S73" s="120">
        <v>0</v>
      </c>
      <c r="T73" s="126"/>
      <c r="U73" s="120">
        <f t="shared" si="6"/>
        <v>0</v>
      </c>
      <c r="V73" s="137"/>
      <c r="W73" s="120">
        <v>0</v>
      </c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</row>
    <row r="74" spans="1:49" s="88" customFormat="1" x14ac:dyDescent="0.2">
      <c r="A74" s="80"/>
      <c r="B74" s="83" t="s">
        <v>110</v>
      </c>
      <c r="C74" s="138" t="s">
        <v>111</v>
      </c>
      <c r="D74" s="130"/>
      <c r="E74" s="125"/>
      <c r="F74" s="126"/>
      <c r="G74" s="125"/>
      <c r="H74" s="126"/>
      <c r="I74" s="125"/>
      <c r="J74" s="126"/>
      <c r="K74" s="125"/>
      <c r="L74" s="125"/>
      <c r="M74" s="125"/>
      <c r="N74" s="126"/>
      <c r="O74" s="125"/>
      <c r="P74" s="126"/>
      <c r="Q74" s="120">
        <v>0</v>
      </c>
      <c r="R74" s="126"/>
      <c r="S74" s="120">
        <v>0</v>
      </c>
      <c r="T74" s="126"/>
      <c r="U74" s="120">
        <f t="shared" si="6"/>
        <v>0</v>
      </c>
      <c r="V74" s="137"/>
      <c r="W74" s="120">
        <v>0</v>
      </c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</row>
    <row r="75" spans="1:49" s="88" customFormat="1" x14ac:dyDescent="0.2">
      <c r="A75" s="80"/>
      <c r="B75" s="83" t="s">
        <v>112</v>
      </c>
      <c r="C75" s="138" t="s">
        <v>113</v>
      </c>
      <c r="D75" s="130"/>
      <c r="E75" s="125"/>
      <c r="F75" s="126"/>
      <c r="G75" s="125"/>
      <c r="H75" s="126"/>
      <c r="I75" s="125"/>
      <c r="J75" s="126"/>
      <c r="K75" s="125"/>
      <c r="L75" s="125"/>
      <c r="M75" s="125"/>
      <c r="N75" s="126"/>
      <c r="O75" s="125"/>
      <c r="P75" s="126"/>
      <c r="Q75" s="120">
        <v>0</v>
      </c>
      <c r="R75" s="126"/>
      <c r="S75" s="120">
        <v>0</v>
      </c>
      <c r="T75" s="126"/>
      <c r="U75" s="120">
        <f t="shared" si="6"/>
        <v>0</v>
      </c>
      <c r="V75" s="137"/>
      <c r="W75" s="120">
        <v>0</v>
      </c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</row>
    <row r="76" spans="1:49" s="88" customFormat="1" x14ac:dyDescent="0.2">
      <c r="A76" s="80"/>
      <c r="B76" s="83"/>
      <c r="C76" s="95"/>
      <c r="D76" s="130"/>
      <c r="E76" s="125"/>
      <c r="F76" s="126"/>
      <c r="G76" s="125"/>
      <c r="H76" s="126"/>
      <c r="I76" s="125"/>
      <c r="J76" s="126"/>
      <c r="K76" s="125"/>
      <c r="L76" s="125"/>
      <c r="M76" s="125"/>
      <c r="N76" s="126"/>
      <c r="O76" s="125"/>
      <c r="P76" s="126"/>
      <c r="Q76" s="126"/>
      <c r="R76" s="126"/>
      <c r="S76" s="125"/>
      <c r="T76" s="126"/>
      <c r="U76" s="127"/>
      <c r="V76" s="137"/>
      <c r="W76" s="139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</row>
    <row r="77" spans="1:49" s="88" customFormat="1" x14ac:dyDescent="0.2">
      <c r="A77" s="80"/>
      <c r="B77" s="83"/>
      <c r="C77" s="95"/>
      <c r="D77" s="130"/>
      <c r="E77" s="125"/>
      <c r="F77" s="126"/>
      <c r="G77" s="125"/>
      <c r="H77" s="126"/>
      <c r="I77" s="125"/>
      <c r="J77" s="126"/>
      <c r="K77" s="125"/>
      <c r="L77" s="125"/>
      <c r="M77" s="125"/>
      <c r="N77" s="126"/>
      <c r="O77" s="125"/>
      <c r="P77" s="126"/>
      <c r="Q77" s="126"/>
      <c r="R77" s="126"/>
      <c r="S77" s="125"/>
      <c r="T77" s="126"/>
      <c r="U77" s="127"/>
      <c r="V77" s="137"/>
      <c r="W77" s="139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</row>
    <row r="78" spans="1:49" s="88" customFormat="1" x14ac:dyDescent="0.2">
      <c r="A78" s="80"/>
      <c r="B78" s="83"/>
      <c r="C78" s="95"/>
      <c r="D78" s="130"/>
      <c r="E78" s="125"/>
      <c r="F78" s="126"/>
      <c r="G78" s="125"/>
      <c r="H78" s="126"/>
      <c r="I78" s="125"/>
      <c r="J78" s="126"/>
      <c r="K78" s="125"/>
      <c r="L78" s="125"/>
      <c r="M78" s="125"/>
      <c r="N78" s="126"/>
      <c r="O78" s="126"/>
      <c r="P78" s="126"/>
      <c r="Q78" s="126"/>
      <c r="R78" s="126"/>
      <c r="S78" s="125"/>
      <c r="T78" s="126"/>
      <c r="U78" s="127"/>
      <c r="V78" s="137"/>
      <c r="W78" s="139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</row>
    <row r="79" spans="1:49" s="88" customFormat="1" x14ac:dyDescent="0.2">
      <c r="A79" s="80"/>
      <c r="B79" s="83" t="s">
        <v>114</v>
      </c>
      <c r="C79" s="138" t="s">
        <v>115</v>
      </c>
      <c r="D79" s="130"/>
      <c r="E79" s="120">
        <v>58506</v>
      </c>
      <c r="F79" s="134"/>
      <c r="G79" s="120">
        <v>331249</v>
      </c>
      <c r="H79" s="134"/>
      <c r="I79" s="120">
        <v>263240</v>
      </c>
      <c r="J79" s="134"/>
      <c r="K79" s="120">
        <v>40114</v>
      </c>
      <c r="L79" s="149"/>
      <c r="M79" s="120">
        <v>3472</v>
      </c>
      <c r="N79" s="134"/>
      <c r="O79" s="120">
        <v>0</v>
      </c>
      <c r="P79" s="134"/>
      <c r="Q79" s="120">
        <f>SUM(E79:P79)</f>
        <v>696581</v>
      </c>
      <c r="R79" s="134"/>
      <c r="S79" s="120">
        <v>696581</v>
      </c>
      <c r="T79" s="134"/>
      <c r="U79" s="120">
        <f>Q79-S79</f>
        <v>0</v>
      </c>
      <c r="V79" s="137"/>
      <c r="W79" s="120">
        <v>0</v>
      </c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</row>
    <row r="80" spans="1:49" s="88" customFormat="1" x14ac:dyDescent="0.2">
      <c r="A80" s="80"/>
      <c r="B80" s="83"/>
      <c r="C80" s="138"/>
      <c r="D80" s="130"/>
      <c r="E80" s="150"/>
      <c r="F80" s="134"/>
      <c r="G80" s="150"/>
      <c r="H80" s="134"/>
      <c r="I80" s="134"/>
      <c r="J80" s="134"/>
      <c r="K80" s="134"/>
      <c r="L80" s="134"/>
      <c r="M80" s="134"/>
      <c r="N80" s="134"/>
      <c r="O80" s="134"/>
      <c r="P80" s="134"/>
      <c r="Q80" s="151"/>
      <c r="R80" s="134"/>
      <c r="S80" s="150"/>
      <c r="T80" s="134"/>
      <c r="U80" s="151"/>
      <c r="V80" s="137"/>
      <c r="W80" s="139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</row>
    <row r="81" spans="1:49" s="88" customFormat="1" x14ac:dyDescent="0.2">
      <c r="A81" s="80"/>
      <c r="B81" s="83" t="s">
        <v>116</v>
      </c>
      <c r="C81" s="138" t="s">
        <v>117</v>
      </c>
      <c r="D81" s="130"/>
      <c r="E81" s="152">
        <f>SUM(E14:E80)</f>
        <v>32293024</v>
      </c>
      <c r="F81" s="134"/>
      <c r="G81" s="152">
        <f>SUM(G14:G80)</f>
        <v>114895512</v>
      </c>
      <c r="H81" s="134"/>
      <c r="I81" s="152">
        <f>SUM(I14:I80)</f>
        <v>32283148</v>
      </c>
      <c r="J81" s="134"/>
      <c r="K81" s="152">
        <f>SUM(K14:K80)</f>
        <v>32397651</v>
      </c>
      <c r="L81" s="149"/>
      <c r="M81" s="152">
        <f>SUM(M14:M80)</f>
        <v>2478553</v>
      </c>
      <c r="N81" s="134"/>
      <c r="O81" s="152">
        <f>SUM(O14:O80)</f>
        <v>2924672</v>
      </c>
      <c r="P81" s="134"/>
      <c r="Q81" s="152">
        <f>SUM(Q14:Q80)</f>
        <v>218351011.44909531</v>
      </c>
      <c r="R81" s="134"/>
      <c r="S81" s="152">
        <f>SUM(S14:S80)</f>
        <v>4132690</v>
      </c>
      <c r="T81" s="134"/>
      <c r="U81" s="152">
        <f>SUM(U14:U80)</f>
        <v>214218321.44909531</v>
      </c>
      <c r="V81" s="137"/>
      <c r="W81" s="152">
        <f>SUM(W14:W80)</f>
        <v>405369625</v>
      </c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</row>
    <row r="82" spans="1:49" s="88" customFormat="1" x14ac:dyDescent="0.2">
      <c r="A82" s="80"/>
      <c r="B82" s="83"/>
      <c r="C82" s="138"/>
      <c r="D82" s="130"/>
      <c r="E82" s="153"/>
      <c r="F82" s="134"/>
      <c r="G82" s="153"/>
      <c r="H82" s="134"/>
      <c r="I82" s="134"/>
      <c r="J82" s="134"/>
      <c r="K82" s="134"/>
      <c r="L82" s="134"/>
      <c r="M82" s="134"/>
      <c r="N82" s="134"/>
      <c r="O82" s="134"/>
      <c r="P82" s="134"/>
      <c r="Q82" s="154"/>
      <c r="R82" s="134"/>
      <c r="S82" s="153"/>
      <c r="T82" s="134"/>
      <c r="U82" s="154"/>
      <c r="V82" s="137"/>
      <c r="W82" s="139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</row>
    <row r="83" spans="1:49" s="88" customFormat="1" x14ac:dyDescent="0.2">
      <c r="A83" s="80"/>
      <c r="B83" s="83"/>
      <c r="C83" s="138"/>
      <c r="D83" s="130"/>
      <c r="E83" s="136"/>
      <c r="F83" s="134"/>
      <c r="G83" s="136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6"/>
      <c r="T83" s="134"/>
      <c r="U83" s="134"/>
      <c r="V83" s="137"/>
      <c r="W83" s="139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</row>
    <row r="84" spans="1:49" s="88" customFormat="1" x14ac:dyDescent="0.2">
      <c r="A84" s="80"/>
      <c r="B84" s="83"/>
      <c r="C84" s="140" t="s">
        <v>118</v>
      </c>
      <c r="D84" s="130"/>
      <c r="E84" s="136"/>
      <c r="F84" s="134"/>
      <c r="G84" s="136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6"/>
      <c r="T84" s="134"/>
      <c r="U84" s="134"/>
      <c r="V84" s="137"/>
      <c r="W84" s="139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</row>
    <row r="85" spans="1:49" s="88" customFormat="1" x14ac:dyDescent="0.2">
      <c r="A85" s="80"/>
      <c r="B85" s="83"/>
      <c r="C85" s="138"/>
      <c r="D85" s="130"/>
      <c r="E85" s="136"/>
      <c r="F85" s="134"/>
      <c r="G85" s="136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6"/>
      <c r="T85" s="134"/>
      <c r="U85" s="134"/>
      <c r="V85" s="137"/>
      <c r="W85" s="139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</row>
    <row r="86" spans="1:49" s="88" customFormat="1" ht="18.75" customHeight="1" x14ac:dyDescent="0.2">
      <c r="A86" s="80"/>
      <c r="B86" s="83" t="s">
        <v>119</v>
      </c>
      <c r="C86" s="95" t="s">
        <v>120</v>
      </c>
      <c r="D86" s="130"/>
      <c r="E86" s="136"/>
      <c r="F86" s="134"/>
      <c r="G86" s="136"/>
      <c r="H86" s="134"/>
      <c r="I86" s="134"/>
      <c r="J86" s="134"/>
      <c r="K86" s="134"/>
      <c r="L86" s="134"/>
      <c r="M86" s="134"/>
      <c r="N86" s="134"/>
      <c r="O86" s="134"/>
      <c r="P86" s="134"/>
      <c r="Q86" s="152">
        <v>211542000</v>
      </c>
      <c r="R86" s="134"/>
      <c r="S86" s="136"/>
      <c r="T86" s="134"/>
      <c r="U86" s="134"/>
      <c r="V86" s="137"/>
      <c r="W86" s="139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0"/>
      <c r="AW86" s="80"/>
    </row>
    <row r="87" spans="1:49" s="88" customFormat="1" x14ac:dyDescent="0.2">
      <c r="A87" s="80"/>
      <c r="B87" s="83" t="s">
        <v>121</v>
      </c>
      <c r="C87" s="95" t="s">
        <v>122</v>
      </c>
      <c r="D87" s="130"/>
      <c r="E87" s="136"/>
      <c r="F87" s="134"/>
      <c r="G87" s="136"/>
      <c r="H87" s="134"/>
      <c r="I87" s="134"/>
      <c r="J87" s="134"/>
      <c r="K87" s="134"/>
      <c r="L87" s="134"/>
      <c r="M87" s="134"/>
      <c r="N87" s="134"/>
      <c r="O87" s="134"/>
      <c r="P87" s="134"/>
      <c r="Q87" s="152">
        <v>7305002</v>
      </c>
      <c r="R87" s="134"/>
      <c r="S87" s="136"/>
      <c r="T87" s="134"/>
      <c r="U87" s="134"/>
      <c r="V87" s="137"/>
      <c r="W87" s="139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 s="80"/>
    </row>
    <row r="88" spans="1:49" s="88" customFormat="1" x14ac:dyDescent="0.2">
      <c r="A88" s="80"/>
      <c r="B88" s="83" t="s">
        <v>123</v>
      </c>
      <c r="C88" s="95" t="s">
        <v>124</v>
      </c>
      <c r="D88" s="130"/>
      <c r="E88" s="136"/>
      <c r="F88" s="134"/>
      <c r="G88" s="136"/>
      <c r="H88" s="134"/>
      <c r="I88" s="134"/>
      <c r="J88" s="134"/>
      <c r="K88" s="134"/>
      <c r="L88" s="134"/>
      <c r="M88" s="134"/>
      <c r="N88" s="134"/>
      <c r="O88" s="134"/>
      <c r="P88" s="134"/>
      <c r="Q88" s="152">
        <v>9218002</v>
      </c>
      <c r="R88" s="134"/>
      <c r="S88" s="136"/>
      <c r="T88" s="134"/>
      <c r="U88" s="134"/>
      <c r="V88" s="137"/>
      <c r="W88" s="139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</row>
    <row r="89" spans="1:49" s="88" customFormat="1" x14ac:dyDescent="0.2">
      <c r="A89" s="80"/>
      <c r="B89" s="83" t="s">
        <v>125</v>
      </c>
      <c r="C89" s="95" t="s">
        <v>126</v>
      </c>
      <c r="D89" s="130"/>
      <c r="E89" s="136"/>
      <c r="F89" s="134"/>
      <c r="G89" s="136"/>
      <c r="H89" s="134"/>
      <c r="I89" s="134"/>
      <c r="J89" s="134"/>
      <c r="K89" s="134"/>
      <c r="L89" s="134"/>
      <c r="M89" s="134"/>
      <c r="N89" s="134"/>
      <c r="O89" s="134"/>
      <c r="P89" s="134"/>
      <c r="Q89" s="152">
        <v>4589321</v>
      </c>
      <c r="R89" s="134"/>
      <c r="S89" s="136"/>
      <c r="T89" s="134"/>
      <c r="U89" s="134"/>
      <c r="V89" s="137"/>
      <c r="W89" s="139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</row>
    <row r="90" spans="1:49" s="88" customFormat="1" x14ac:dyDescent="0.2">
      <c r="A90" s="80"/>
      <c r="B90" s="83" t="s">
        <v>127</v>
      </c>
      <c r="C90" s="155" t="s">
        <v>128</v>
      </c>
      <c r="D90" s="130"/>
      <c r="E90" s="136"/>
      <c r="F90" s="134"/>
      <c r="G90" s="136"/>
      <c r="H90" s="134"/>
      <c r="I90" s="134"/>
      <c r="J90" s="134"/>
      <c r="K90" s="134"/>
      <c r="L90" s="134"/>
      <c r="M90" s="134"/>
      <c r="N90" s="134"/>
      <c r="O90" s="134"/>
      <c r="P90" s="134"/>
      <c r="Q90" s="152">
        <v>0</v>
      </c>
      <c r="R90" s="134"/>
      <c r="S90" s="136"/>
      <c r="T90" s="134"/>
      <c r="U90" s="134"/>
      <c r="V90" s="137"/>
      <c r="W90" s="139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80"/>
      <c r="AW90" s="80"/>
    </row>
    <row r="91" spans="1:49" s="88" customFormat="1" ht="18" customHeight="1" x14ac:dyDescent="0.2">
      <c r="A91" s="80"/>
      <c r="B91" s="83" t="s">
        <v>129</v>
      </c>
      <c r="C91" s="223" t="s">
        <v>130</v>
      </c>
      <c r="D91" s="223"/>
      <c r="E91" s="136"/>
      <c r="F91" s="134"/>
      <c r="G91" s="136"/>
      <c r="H91" s="134"/>
      <c r="I91" s="134"/>
      <c r="J91" s="134"/>
      <c r="K91" s="134"/>
      <c r="L91" s="134"/>
      <c r="M91" s="134"/>
      <c r="N91" s="134"/>
      <c r="O91" s="134"/>
      <c r="P91" s="134"/>
      <c r="Q91" s="156">
        <f>Q86+Q87-Q88+Q89+Q90</f>
        <v>214218321</v>
      </c>
      <c r="R91" s="134"/>
      <c r="S91" s="136"/>
      <c r="T91" s="134"/>
      <c r="U91" s="134"/>
      <c r="V91" s="137"/>
      <c r="W91" s="139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</row>
    <row r="92" spans="1:49" s="88" customFormat="1" ht="18" customHeight="1" x14ac:dyDescent="0.2">
      <c r="A92" s="80"/>
      <c r="B92" s="83"/>
      <c r="C92" s="157"/>
      <c r="D92" s="158"/>
      <c r="E92" s="159"/>
      <c r="F92" s="160"/>
      <c r="G92" s="159"/>
      <c r="H92" s="160"/>
      <c r="I92" s="160"/>
      <c r="J92" s="160"/>
      <c r="K92" s="160"/>
      <c r="L92" s="160"/>
      <c r="M92" s="160"/>
      <c r="N92" s="160"/>
      <c r="O92" s="160"/>
      <c r="P92" s="134"/>
      <c r="Q92" s="161"/>
      <c r="R92" s="134"/>
      <c r="S92" s="162"/>
      <c r="T92" s="134"/>
      <c r="U92" s="163"/>
      <c r="V92" s="137"/>
      <c r="W92" s="164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</row>
    <row r="93" spans="1:49" s="88" customFormat="1" x14ac:dyDescent="0.2">
      <c r="A93" s="80"/>
      <c r="B93" s="83"/>
      <c r="C93" s="138"/>
      <c r="D93" s="130"/>
      <c r="E93" s="159"/>
      <c r="F93" s="160"/>
      <c r="G93" s="159"/>
      <c r="H93" s="160"/>
      <c r="I93" s="160"/>
      <c r="J93" s="160"/>
      <c r="K93" s="160"/>
      <c r="L93" s="160"/>
      <c r="M93" s="160"/>
      <c r="N93" s="160"/>
      <c r="O93" s="160"/>
      <c r="P93" s="134"/>
      <c r="Q93" s="134"/>
      <c r="R93" s="134"/>
      <c r="S93" s="162"/>
      <c r="T93" s="134"/>
      <c r="U93" s="163"/>
      <c r="V93" s="137"/>
      <c r="W93" s="164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</row>
    <row r="94" spans="1:49" s="88" customFormat="1" ht="48" customHeight="1" x14ac:dyDescent="0.2">
      <c r="A94" s="80"/>
      <c r="B94" s="83"/>
      <c r="C94" s="165" t="s">
        <v>4</v>
      </c>
      <c r="D94" s="130"/>
      <c r="E94" s="166" t="s">
        <v>5</v>
      </c>
      <c r="F94" s="167"/>
      <c r="G94" s="166" t="s">
        <v>6</v>
      </c>
      <c r="H94" s="167"/>
      <c r="I94" s="166" t="s">
        <v>7</v>
      </c>
      <c r="J94" s="168"/>
      <c r="K94" s="166" t="s">
        <v>131</v>
      </c>
      <c r="L94" s="169"/>
      <c r="M94" s="166" t="s">
        <v>132</v>
      </c>
      <c r="N94" s="169"/>
      <c r="O94" s="166" t="s">
        <v>10</v>
      </c>
      <c r="P94" s="167"/>
      <c r="Q94" s="170" t="s">
        <v>11</v>
      </c>
      <c r="R94" s="167"/>
      <c r="S94" s="166" t="s">
        <v>12</v>
      </c>
      <c r="T94" s="171"/>
      <c r="U94" s="170" t="s">
        <v>13</v>
      </c>
      <c r="V94" s="172"/>
      <c r="W94" s="110" t="s">
        <v>14</v>
      </c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</row>
    <row r="95" spans="1:49" s="88" customFormat="1" ht="36.75" customHeight="1" x14ac:dyDescent="0.2">
      <c r="A95" s="80"/>
      <c r="B95" s="83"/>
      <c r="C95" s="173"/>
      <c r="D95" s="130"/>
      <c r="E95" s="159"/>
      <c r="F95" s="160"/>
      <c r="G95" s="159"/>
      <c r="H95" s="160"/>
      <c r="I95" s="160"/>
      <c r="J95" s="160"/>
      <c r="K95" s="160"/>
      <c r="L95" s="160"/>
      <c r="M95" s="160"/>
      <c r="N95" s="160"/>
      <c r="O95" s="160"/>
      <c r="P95" s="134"/>
      <c r="Q95" s="134"/>
      <c r="R95" s="134"/>
      <c r="S95" s="162"/>
      <c r="T95" s="134"/>
      <c r="U95" s="163"/>
      <c r="V95" s="137"/>
      <c r="W95" s="164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80"/>
    </row>
    <row r="96" spans="1:49" s="88" customFormat="1" x14ac:dyDescent="0.2">
      <c r="A96" s="80"/>
      <c r="B96" s="83">
        <v>2</v>
      </c>
      <c r="C96" s="140" t="s">
        <v>133</v>
      </c>
      <c r="D96" s="174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5"/>
      <c r="Q96" s="134"/>
      <c r="R96" s="175"/>
      <c r="S96" s="176"/>
      <c r="T96" s="175"/>
      <c r="U96" s="163"/>
      <c r="V96" s="121"/>
      <c r="W96" s="121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  <c r="AV96" s="80"/>
      <c r="AW96" s="80"/>
    </row>
    <row r="97" spans="1:51" s="88" customFormat="1" x14ac:dyDescent="0.2">
      <c r="A97" s="80"/>
      <c r="B97" s="83"/>
      <c r="C97" s="140"/>
      <c r="D97" s="174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34"/>
      <c r="R97" s="175"/>
      <c r="S97" s="176"/>
      <c r="T97" s="175"/>
      <c r="U97" s="163"/>
      <c r="V97" s="121"/>
      <c r="W97" s="121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0"/>
    </row>
    <row r="98" spans="1:51" s="88" customFormat="1" x14ac:dyDescent="0.2">
      <c r="A98" s="80"/>
      <c r="B98" s="83" t="s">
        <v>134</v>
      </c>
      <c r="C98" s="138" t="s">
        <v>106</v>
      </c>
      <c r="D98" s="174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5"/>
      <c r="Q98" s="120">
        <v>2058774</v>
      </c>
      <c r="R98" s="132"/>
      <c r="S98" s="120">
        <v>1732390</v>
      </c>
      <c r="T98" s="132"/>
      <c r="U98" s="120">
        <f t="shared" ref="U98:U104" si="7">Q98-S98</f>
        <v>326384</v>
      </c>
      <c r="V98" s="121"/>
      <c r="W98" s="120">
        <v>343162</v>
      </c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  <c r="AV98" s="80"/>
      <c r="AW98" s="80"/>
    </row>
    <row r="99" spans="1:51" s="88" customFormat="1" x14ac:dyDescent="0.2">
      <c r="A99" s="80"/>
      <c r="B99" s="83" t="s">
        <v>135</v>
      </c>
      <c r="C99" s="138" t="s">
        <v>99</v>
      </c>
      <c r="D99" s="174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5"/>
      <c r="Q99" s="120">
        <v>0</v>
      </c>
      <c r="R99" s="132"/>
      <c r="S99" s="120">
        <v>0</v>
      </c>
      <c r="T99" s="132"/>
      <c r="U99" s="120">
        <f t="shared" si="7"/>
        <v>0</v>
      </c>
      <c r="V99" s="121"/>
      <c r="W99" s="120">
        <v>0</v>
      </c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  <c r="AV99" s="80"/>
      <c r="AW99" s="80"/>
    </row>
    <row r="100" spans="1:51" s="88" customFormat="1" x14ac:dyDescent="0.2">
      <c r="A100" s="80"/>
      <c r="B100" s="83" t="s">
        <v>136</v>
      </c>
      <c r="C100" s="138" t="s">
        <v>38</v>
      </c>
      <c r="D100" s="174"/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5"/>
      <c r="Q100" s="120">
        <v>246887</v>
      </c>
      <c r="R100" s="132"/>
      <c r="S100" s="120">
        <v>62057</v>
      </c>
      <c r="T100" s="132"/>
      <c r="U100" s="120">
        <f t="shared" si="7"/>
        <v>184830</v>
      </c>
      <c r="V100" s="121"/>
      <c r="W100" s="120">
        <v>38376</v>
      </c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  <c r="AV100" s="80"/>
      <c r="AW100" s="80"/>
    </row>
    <row r="101" spans="1:51" s="88" customFormat="1" x14ac:dyDescent="0.2">
      <c r="A101" s="117"/>
      <c r="B101" s="83" t="s">
        <v>137</v>
      </c>
      <c r="C101" s="138" t="s">
        <v>138</v>
      </c>
      <c r="D101" s="174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20">
        <v>386961</v>
      </c>
      <c r="R101" s="132"/>
      <c r="S101" s="120">
        <v>0</v>
      </c>
      <c r="T101" s="132"/>
      <c r="U101" s="120">
        <f t="shared" si="7"/>
        <v>386961</v>
      </c>
      <c r="V101" s="121"/>
      <c r="W101" s="120">
        <v>386000</v>
      </c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  <c r="AV101" s="80"/>
      <c r="AW101" s="80"/>
    </row>
    <row r="102" spans="1:51" s="88" customFormat="1" x14ac:dyDescent="0.2">
      <c r="A102" s="117"/>
      <c r="B102" s="83" t="s">
        <v>139</v>
      </c>
      <c r="C102" s="138" t="s">
        <v>140</v>
      </c>
      <c r="D102" s="174"/>
      <c r="E102" s="175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  <c r="P102" s="175"/>
      <c r="Q102" s="120">
        <v>7626687</v>
      </c>
      <c r="R102" s="132"/>
      <c r="S102" s="120">
        <v>6313645</v>
      </c>
      <c r="T102" s="132"/>
      <c r="U102" s="120">
        <f t="shared" si="7"/>
        <v>1313042</v>
      </c>
      <c r="V102" s="121"/>
      <c r="W102" s="120">
        <v>1353853</v>
      </c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  <c r="AV102" s="80"/>
      <c r="AW102" s="80"/>
    </row>
    <row r="103" spans="1:51" s="88" customFormat="1" x14ac:dyDescent="0.2">
      <c r="A103" s="117"/>
      <c r="B103" s="83" t="s">
        <v>141</v>
      </c>
      <c r="C103" s="138" t="s">
        <v>111</v>
      </c>
      <c r="D103" s="174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75"/>
      <c r="Q103" s="120">
        <v>196357</v>
      </c>
      <c r="R103" s="132"/>
      <c r="S103" s="120">
        <v>0</v>
      </c>
      <c r="T103" s="132"/>
      <c r="U103" s="120">
        <f t="shared" si="7"/>
        <v>196357</v>
      </c>
      <c r="V103" s="121"/>
      <c r="W103" s="120">
        <v>181300</v>
      </c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  <c r="AV103" s="80"/>
      <c r="AW103" s="80"/>
    </row>
    <row r="104" spans="1:51" s="88" customFormat="1" x14ac:dyDescent="0.2">
      <c r="A104" s="117"/>
      <c r="B104" s="83" t="s">
        <v>142</v>
      </c>
      <c r="C104" s="138" t="s">
        <v>113</v>
      </c>
      <c r="D104" s="174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20">
        <v>0</v>
      </c>
      <c r="R104" s="132"/>
      <c r="S104" s="120">
        <v>0</v>
      </c>
      <c r="T104" s="132"/>
      <c r="U104" s="120">
        <f t="shared" si="7"/>
        <v>0</v>
      </c>
      <c r="V104" s="121"/>
      <c r="W104" s="120">
        <v>0</v>
      </c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  <c r="AV104" s="80"/>
      <c r="AW104" s="80"/>
    </row>
    <row r="105" spans="1:51" s="88" customFormat="1" x14ac:dyDescent="0.2">
      <c r="A105" s="80"/>
      <c r="B105" s="83"/>
      <c r="C105" s="140"/>
      <c r="D105" s="174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34"/>
      <c r="R105" s="175"/>
      <c r="S105" s="176"/>
      <c r="T105" s="175"/>
      <c r="U105" s="163"/>
      <c r="V105" s="121"/>
      <c r="W105" s="121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  <c r="AV105" s="80"/>
      <c r="AW105" s="80"/>
    </row>
    <row r="106" spans="1:51" s="88" customFormat="1" x14ac:dyDescent="0.2">
      <c r="A106" s="80"/>
      <c r="B106" s="83"/>
      <c r="C106" s="140"/>
      <c r="D106" s="174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142"/>
      <c r="R106" s="175"/>
      <c r="S106" s="176"/>
      <c r="T106" s="175"/>
      <c r="U106" s="177"/>
      <c r="V106" s="121"/>
      <c r="W106" s="121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  <c r="AW106" s="80"/>
    </row>
    <row r="107" spans="1:51" s="82" customFormat="1" ht="15" x14ac:dyDescent="0.25">
      <c r="A107" s="155"/>
      <c r="B107" s="178" t="s">
        <v>143</v>
      </c>
      <c r="C107" s="138" t="s">
        <v>144</v>
      </c>
      <c r="D107" s="130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22"/>
      <c r="P107" s="131"/>
      <c r="Q107" s="120">
        <v>730342</v>
      </c>
      <c r="R107" s="132"/>
      <c r="S107" s="120">
        <v>22110</v>
      </c>
      <c r="T107" s="132"/>
      <c r="U107" s="120">
        <f t="shared" ref="U107:U115" si="8">Q107-S107</f>
        <v>708232</v>
      </c>
      <c r="V107" s="135"/>
      <c r="W107" s="120">
        <v>660811</v>
      </c>
      <c r="X107" s="80"/>
      <c r="Y107" s="129"/>
      <c r="Z107" s="129"/>
      <c r="AA107" s="129"/>
      <c r="AB107" s="129"/>
      <c r="AC107" s="129"/>
      <c r="AD107" s="129"/>
      <c r="AE107" s="129"/>
      <c r="AF107" s="129"/>
      <c r="AG107" s="129"/>
      <c r="AH107" s="129"/>
      <c r="AI107" s="129"/>
      <c r="AJ107" s="129"/>
      <c r="AK107" s="129"/>
      <c r="AL107" s="129"/>
      <c r="AM107" s="129"/>
      <c r="AN107" s="129"/>
      <c r="AO107" s="129"/>
      <c r="AP107" s="129"/>
      <c r="AQ107" s="129"/>
      <c r="AR107" s="129"/>
      <c r="AS107" s="129"/>
      <c r="AT107" s="129"/>
      <c r="AU107" s="129"/>
      <c r="AV107" s="129"/>
      <c r="AW107" s="129"/>
      <c r="AX107" s="179"/>
      <c r="AY107" s="179"/>
    </row>
    <row r="108" spans="1:51" s="82" customFormat="1" ht="15" customHeight="1" x14ac:dyDescent="0.25">
      <c r="A108" s="155"/>
      <c r="B108" s="178" t="s">
        <v>145</v>
      </c>
      <c r="C108" s="138" t="s">
        <v>146</v>
      </c>
      <c r="D108" s="130"/>
      <c r="E108" s="134"/>
      <c r="F108" s="134"/>
      <c r="G108" s="134"/>
      <c r="H108" s="160"/>
      <c r="I108" s="134"/>
      <c r="J108" s="134"/>
      <c r="K108" s="134"/>
      <c r="L108" s="134"/>
      <c r="M108" s="134"/>
      <c r="N108" s="134"/>
      <c r="O108" s="122"/>
      <c r="P108" s="131"/>
      <c r="Q108" s="120">
        <v>1454310</v>
      </c>
      <c r="R108" s="132"/>
      <c r="S108" s="120">
        <v>523113</v>
      </c>
      <c r="T108" s="132"/>
      <c r="U108" s="120">
        <f t="shared" si="8"/>
        <v>931197</v>
      </c>
      <c r="V108" s="135"/>
      <c r="W108" s="120">
        <v>648110</v>
      </c>
      <c r="X108" s="80"/>
      <c r="Y108" s="129"/>
      <c r="Z108" s="129"/>
      <c r="AA108" s="129"/>
      <c r="AB108" s="129"/>
      <c r="AC108" s="129"/>
      <c r="AD108" s="129"/>
      <c r="AE108" s="129"/>
      <c r="AF108" s="129"/>
      <c r="AG108" s="129"/>
      <c r="AH108" s="129"/>
      <c r="AI108" s="129"/>
      <c r="AJ108" s="129"/>
      <c r="AK108" s="129"/>
      <c r="AL108" s="129"/>
      <c r="AM108" s="129"/>
      <c r="AN108" s="129"/>
      <c r="AO108" s="129"/>
      <c r="AP108" s="129"/>
      <c r="AQ108" s="129"/>
      <c r="AR108" s="129"/>
      <c r="AS108" s="129"/>
      <c r="AT108" s="129"/>
      <c r="AU108" s="129"/>
      <c r="AV108" s="129"/>
      <c r="AW108" s="129"/>
      <c r="AX108" s="179"/>
      <c r="AY108" s="179"/>
    </row>
    <row r="109" spans="1:51" s="187" customFormat="1" x14ac:dyDescent="0.2">
      <c r="A109" s="155"/>
      <c r="B109" s="178" t="s">
        <v>147</v>
      </c>
      <c r="C109" s="138" t="s">
        <v>148</v>
      </c>
      <c r="D109" s="180"/>
      <c r="E109" s="181"/>
      <c r="F109" s="134"/>
      <c r="G109" s="181"/>
      <c r="H109" s="160"/>
      <c r="I109" s="181"/>
      <c r="J109" s="134"/>
      <c r="K109" s="181"/>
      <c r="L109" s="134"/>
      <c r="M109" s="181"/>
      <c r="N109" s="181"/>
      <c r="O109" s="182"/>
      <c r="P109" s="183"/>
      <c r="Q109" s="120">
        <v>208927</v>
      </c>
      <c r="R109" s="184"/>
      <c r="S109" s="120">
        <v>80123</v>
      </c>
      <c r="T109" s="184"/>
      <c r="U109" s="120">
        <f t="shared" si="8"/>
        <v>128804</v>
      </c>
      <c r="V109" s="185"/>
      <c r="W109" s="120">
        <v>130334</v>
      </c>
      <c r="X109" s="186"/>
      <c r="Y109" s="155"/>
      <c r="Z109" s="155"/>
      <c r="AA109" s="155"/>
      <c r="AB109" s="155"/>
      <c r="AC109" s="155"/>
      <c r="AD109" s="155"/>
      <c r="AE109" s="155"/>
      <c r="AF109" s="155"/>
      <c r="AG109" s="155"/>
      <c r="AH109" s="155"/>
      <c r="AI109" s="155"/>
      <c r="AJ109" s="155"/>
      <c r="AK109" s="155"/>
      <c r="AL109" s="155"/>
      <c r="AM109" s="155"/>
      <c r="AN109" s="155"/>
      <c r="AO109" s="155"/>
      <c r="AP109" s="155"/>
      <c r="AQ109" s="155"/>
      <c r="AR109" s="155"/>
      <c r="AS109" s="155"/>
      <c r="AT109" s="155"/>
      <c r="AU109" s="155"/>
      <c r="AV109" s="155"/>
      <c r="AW109" s="155"/>
    </row>
    <row r="110" spans="1:51" s="82" customFormat="1" ht="16.5" customHeight="1" x14ac:dyDescent="0.25">
      <c r="A110" s="155"/>
      <c r="B110" s="178" t="s">
        <v>149</v>
      </c>
      <c r="C110" s="138" t="s">
        <v>150</v>
      </c>
      <c r="D110" s="130"/>
      <c r="E110" s="120">
        <v>0</v>
      </c>
      <c r="F110" s="134"/>
      <c r="G110" s="120">
        <v>0</v>
      </c>
      <c r="H110" s="160"/>
      <c r="I110" s="120">
        <v>0</v>
      </c>
      <c r="J110" s="134"/>
      <c r="K110" s="120">
        <v>3285220</v>
      </c>
      <c r="L110" s="134"/>
      <c r="M110" s="120">
        <v>279329</v>
      </c>
      <c r="N110" s="160"/>
      <c r="O110" s="120">
        <v>0</v>
      </c>
      <c r="P110" s="131"/>
      <c r="Q110" s="120">
        <f>SUM(E110:P110)</f>
        <v>3564549</v>
      </c>
      <c r="R110" s="132"/>
      <c r="S110" s="120">
        <v>549509</v>
      </c>
      <c r="T110" s="132"/>
      <c r="U110" s="120">
        <f t="shared" si="8"/>
        <v>3015040</v>
      </c>
      <c r="V110" s="135"/>
      <c r="W110" s="120">
        <v>2478419</v>
      </c>
      <c r="X110" s="80"/>
      <c r="Y110" s="129"/>
      <c r="Z110" s="129"/>
      <c r="AA110" s="129"/>
      <c r="AB110" s="129"/>
      <c r="AC110" s="129"/>
      <c r="AD110" s="129"/>
      <c r="AE110" s="129"/>
      <c r="AF110" s="129"/>
      <c r="AG110" s="129"/>
      <c r="AH110" s="129"/>
      <c r="AI110" s="129"/>
      <c r="AJ110" s="129"/>
      <c r="AK110" s="129"/>
      <c r="AL110" s="129"/>
      <c r="AM110" s="129"/>
      <c r="AN110" s="129"/>
      <c r="AO110" s="129"/>
      <c r="AP110" s="129"/>
      <c r="AQ110" s="129"/>
      <c r="AR110" s="129"/>
      <c r="AS110" s="129"/>
      <c r="AT110" s="129"/>
      <c r="AU110" s="129"/>
      <c r="AV110" s="129"/>
      <c r="AW110" s="129"/>
      <c r="AX110" s="179"/>
      <c r="AY110" s="179"/>
    </row>
    <row r="111" spans="1:51" s="82" customFormat="1" ht="15.75" customHeight="1" x14ac:dyDescent="0.25">
      <c r="A111" s="155"/>
      <c r="B111" s="178" t="s">
        <v>151</v>
      </c>
      <c r="C111" s="138" t="s">
        <v>152</v>
      </c>
      <c r="D111" s="130"/>
      <c r="E111" s="120">
        <v>89334</v>
      </c>
      <c r="F111" s="134"/>
      <c r="G111" s="120">
        <v>474625</v>
      </c>
      <c r="H111" s="160"/>
      <c r="I111" s="120">
        <v>394881</v>
      </c>
      <c r="J111" s="134"/>
      <c r="K111" s="120">
        <v>57890</v>
      </c>
      <c r="L111" s="134"/>
      <c r="M111" s="120">
        <v>4863</v>
      </c>
      <c r="N111" s="160"/>
      <c r="O111" s="120">
        <v>0</v>
      </c>
      <c r="P111" s="131"/>
      <c r="Q111" s="120">
        <f>SUM(E111:P111)</f>
        <v>1021593</v>
      </c>
      <c r="R111" s="132"/>
      <c r="S111" s="120">
        <v>0</v>
      </c>
      <c r="T111" s="132"/>
      <c r="U111" s="120">
        <f t="shared" si="8"/>
        <v>1021593</v>
      </c>
      <c r="V111" s="188"/>
      <c r="W111" s="120">
        <v>1025819</v>
      </c>
      <c r="X111" s="80"/>
      <c r="Y111" s="129"/>
      <c r="Z111" s="129"/>
      <c r="AA111" s="129"/>
      <c r="AB111" s="129"/>
      <c r="AC111" s="129"/>
      <c r="AD111" s="129"/>
      <c r="AE111" s="129"/>
      <c r="AF111" s="129"/>
      <c r="AG111" s="129"/>
      <c r="AH111" s="129"/>
      <c r="AI111" s="129"/>
      <c r="AJ111" s="129"/>
      <c r="AK111" s="129"/>
      <c r="AL111" s="129"/>
      <c r="AM111" s="129"/>
      <c r="AN111" s="129"/>
      <c r="AO111" s="129"/>
      <c r="AP111" s="129"/>
      <c r="AQ111" s="129"/>
      <c r="AR111" s="129"/>
      <c r="AS111" s="129"/>
      <c r="AT111" s="129"/>
      <c r="AU111" s="129"/>
      <c r="AV111" s="129"/>
      <c r="AW111" s="129"/>
      <c r="AX111" s="179"/>
      <c r="AY111" s="179"/>
    </row>
    <row r="112" spans="1:51" s="82" customFormat="1" ht="15.75" customHeight="1" x14ac:dyDescent="0.25">
      <c r="A112" s="155"/>
      <c r="B112" s="178" t="s">
        <v>153</v>
      </c>
      <c r="C112" s="138" t="s">
        <v>154</v>
      </c>
      <c r="D112" s="130"/>
      <c r="E112" s="134"/>
      <c r="F112" s="134"/>
      <c r="G112" s="134"/>
      <c r="H112" s="160"/>
      <c r="I112" s="134"/>
      <c r="J112" s="134"/>
      <c r="K112" s="134"/>
      <c r="L112" s="134"/>
      <c r="M112" s="134"/>
      <c r="N112" s="160"/>
      <c r="O112" s="120">
        <v>74305</v>
      </c>
      <c r="P112" s="134"/>
      <c r="Q112" s="120">
        <f>SUM(E112:P112)</f>
        <v>74305</v>
      </c>
      <c r="R112" s="132"/>
      <c r="S112" s="120">
        <v>25000</v>
      </c>
      <c r="T112" s="132"/>
      <c r="U112" s="120">
        <f t="shared" si="8"/>
        <v>49305</v>
      </c>
      <c r="V112" s="189"/>
      <c r="W112" s="120">
        <v>32407</v>
      </c>
      <c r="X112" s="80"/>
      <c r="Y112" s="129"/>
      <c r="Z112" s="129"/>
      <c r="AA112" s="129"/>
      <c r="AB112" s="129"/>
      <c r="AC112" s="129"/>
      <c r="AD112" s="129"/>
      <c r="AE112" s="129"/>
      <c r="AF112" s="129"/>
      <c r="AG112" s="129"/>
      <c r="AH112" s="129"/>
      <c r="AI112" s="129"/>
      <c r="AJ112" s="129"/>
      <c r="AK112" s="129"/>
      <c r="AL112" s="129"/>
      <c r="AM112" s="129"/>
      <c r="AN112" s="129"/>
      <c r="AO112" s="129"/>
      <c r="AP112" s="129"/>
      <c r="AQ112" s="129"/>
      <c r="AR112" s="129"/>
      <c r="AS112" s="129"/>
      <c r="AT112" s="129"/>
      <c r="AU112" s="129"/>
      <c r="AV112" s="129"/>
      <c r="AW112" s="129"/>
      <c r="AX112" s="179"/>
      <c r="AY112" s="179"/>
    </row>
    <row r="113" spans="1:51" s="82" customFormat="1" ht="15.75" customHeight="1" x14ac:dyDescent="0.25">
      <c r="A113" s="155"/>
      <c r="B113" s="178" t="s">
        <v>155</v>
      </c>
      <c r="C113" s="138" t="s">
        <v>156</v>
      </c>
      <c r="D113" s="130"/>
      <c r="E113" s="134"/>
      <c r="F113" s="134"/>
      <c r="G113" s="134"/>
      <c r="H113" s="160"/>
      <c r="I113" s="134"/>
      <c r="J113" s="134"/>
      <c r="K113" s="134"/>
      <c r="L113" s="134"/>
      <c r="M113" s="134"/>
      <c r="N113" s="160"/>
      <c r="O113" s="120">
        <v>74305</v>
      </c>
      <c r="P113" s="134"/>
      <c r="Q113" s="120">
        <f>SUM(E113:P113)</f>
        <v>74305</v>
      </c>
      <c r="R113" s="132"/>
      <c r="S113" s="120">
        <v>25000</v>
      </c>
      <c r="T113" s="132"/>
      <c r="U113" s="120">
        <f t="shared" si="8"/>
        <v>49305</v>
      </c>
      <c r="V113" s="189"/>
      <c r="W113" s="120">
        <v>32407</v>
      </c>
      <c r="X113" s="80"/>
      <c r="Y113" s="129"/>
      <c r="Z113" s="129"/>
      <c r="AA113" s="129"/>
      <c r="AB113" s="129"/>
      <c r="AC113" s="129"/>
      <c r="AD113" s="129"/>
      <c r="AE113" s="129"/>
      <c r="AF113" s="129"/>
      <c r="AG113" s="129"/>
      <c r="AH113" s="129"/>
      <c r="AI113" s="129"/>
      <c r="AJ113" s="129"/>
      <c r="AK113" s="129"/>
      <c r="AL113" s="129"/>
      <c r="AM113" s="129"/>
      <c r="AN113" s="129"/>
      <c r="AO113" s="129"/>
      <c r="AP113" s="129"/>
      <c r="AQ113" s="129"/>
      <c r="AR113" s="129"/>
      <c r="AS113" s="129"/>
      <c r="AT113" s="129"/>
      <c r="AU113" s="129"/>
      <c r="AV113" s="129"/>
      <c r="AW113" s="129"/>
      <c r="AX113" s="179"/>
      <c r="AY113" s="179"/>
    </row>
    <row r="114" spans="1:51" s="82" customFormat="1" ht="15.75" customHeight="1" x14ac:dyDescent="0.25">
      <c r="A114" s="155"/>
      <c r="B114" s="178" t="s">
        <v>157</v>
      </c>
      <c r="C114" s="138" t="s">
        <v>158</v>
      </c>
      <c r="D114" s="130"/>
      <c r="E114" s="134"/>
      <c r="F114" s="134"/>
      <c r="G114" s="134"/>
      <c r="H114" s="160"/>
      <c r="I114" s="134"/>
      <c r="J114" s="134"/>
      <c r="K114" s="134"/>
      <c r="L114" s="134"/>
      <c r="M114" s="134"/>
      <c r="N114" s="160"/>
      <c r="O114" s="120">
        <v>293291</v>
      </c>
      <c r="P114" s="134"/>
      <c r="Q114" s="120">
        <f>SUM(E114:P114)</f>
        <v>293291</v>
      </c>
      <c r="R114" s="132"/>
      <c r="S114" s="120">
        <v>107753</v>
      </c>
      <c r="T114" s="132"/>
      <c r="U114" s="120">
        <f t="shared" si="8"/>
        <v>185538</v>
      </c>
      <c r="V114" s="189"/>
      <c r="W114" s="120">
        <v>213838</v>
      </c>
      <c r="X114" s="80"/>
      <c r="Y114" s="129"/>
      <c r="Z114" s="129"/>
      <c r="AA114" s="129"/>
      <c r="AB114" s="129"/>
      <c r="AC114" s="129"/>
      <c r="AD114" s="129"/>
      <c r="AE114" s="129"/>
      <c r="AF114" s="129"/>
      <c r="AG114" s="129"/>
      <c r="AH114" s="129"/>
      <c r="AI114" s="129"/>
      <c r="AJ114" s="129"/>
      <c r="AK114" s="129"/>
      <c r="AL114" s="129"/>
      <c r="AM114" s="129"/>
      <c r="AN114" s="129"/>
      <c r="AO114" s="129"/>
      <c r="AP114" s="129"/>
      <c r="AQ114" s="129"/>
      <c r="AR114" s="129"/>
      <c r="AS114" s="129"/>
      <c r="AT114" s="129"/>
      <c r="AU114" s="129"/>
      <c r="AV114" s="129"/>
      <c r="AW114" s="129"/>
      <c r="AX114" s="179"/>
      <c r="AY114" s="179"/>
    </row>
    <row r="115" spans="1:51" s="82" customFormat="1" ht="18.75" customHeight="1" x14ac:dyDescent="0.25">
      <c r="A115" s="155"/>
      <c r="B115" s="178" t="s">
        <v>159</v>
      </c>
      <c r="C115" s="138" t="s">
        <v>160</v>
      </c>
      <c r="D115" s="130"/>
      <c r="E115" s="122"/>
      <c r="F115" s="134"/>
      <c r="G115" s="122"/>
      <c r="H115" s="134"/>
      <c r="I115" s="122"/>
      <c r="J115" s="134"/>
      <c r="K115" s="122"/>
      <c r="L115" s="122"/>
      <c r="M115" s="122"/>
      <c r="N115" s="134"/>
      <c r="O115" s="136"/>
      <c r="P115" s="134"/>
      <c r="Q115" s="120">
        <v>1065638</v>
      </c>
      <c r="R115" s="132"/>
      <c r="S115" s="120">
        <v>1065638</v>
      </c>
      <c r="T115" s="132"/>
      <c r="U115" s="120">
        <f t="shared" si="8"/>
        <v>0</v>
      </c>
      <c r="V115" s="189"/>
      <c r="W115" s="120">
        <v>0</v>
      </c>
      <c r="X115" s="80"/>
      <c r="Y115" s="129"/>
      <c r="Z115" s="129"/>
      <c r="AA115" s="129"/>
      <c r="AB115" s="129"/>
      <c r="AC115" s="129"/>
      <c r="AD115" s="129"/>
      <c r="AE115" s="129"/>
      <c r="AF115" s="129"/>
      <c r="AG115" s="129"/>
      <c r="AH115" s="129"/>
      <c r="AI115" s="129"/>
      <c r="AJ115" s="129"/>
      <c r="AK115" s="129"/>
      <c r="AL115" s="129"/>
      <c r="AM115" s="129"/>
      <c r="AN115" s="129"/>
      <c r="AO115" s="129"/>
      <c r="AP115" s="129"/>
      <c r="AQ115" s="129"/>
      <c r="AR115" s="129"/>
      <c r="AS115" s="129"/>
      <c r="AT115" s="129"/>
      <c r="AU115" s="129"/>
      <c r="AV115" s="129"/>
      <c r="AW115" s="129"/>
      <c r="AX115" s="179"/>
      <c r="AY115" s="179"/>
    </row>
    <row r="116" spans="1:51" s="82" customFormat="1" ht="18.75" customHeight="1" x14ac:dyDescent="0.25">
      <c r="A116" s="155"/>
      <c r="B116" s="178"/>
      <c r="C116" s="138"/>
      <c r="D116" s="130"/>
      <c r="E116" s="122"/>
      <c r="F116" s="134"/>
      <c r="G116" s="122"/>
      <c r="H116" s="134"/>
      <c r="I116" s="122"/>
      <c r="J116" s="134"/>
      <c r="K116" s="122"/>
      <c r="L116" s="122"/>
      <c r="M116" s="122"/>
      <c r="N116" s="134"/>
      <c r="O116" s="136"/>
      <c r="P116" s="134"/>
      <c r="Q116" s="190"/>
      <c r="R116" s="134"/>
      <c r="S116" s="191"/>
      <c r="T116" s="134"/>
      <c r="U116" s="163"/>
      <c r="V116" s="189"/>
      <c r="W116" s="192"/>
      <c r="X116" s="80"/>
      <c r="Y116" s="129"/>
      <c r="Z116" s="129"/>
      <c r="AA116" s="129"/>
      <c r="AB116" s="129"/>
      <c r="AC116" s="129"/>
      <c r="AD116" s="129"/>
      <c r="AE116" s="129"/>
      <c r="AF116" s="129"/>
      <c r="AG116" s="129"/>
      <c r="AH116" s="129"/>
      <c r="AI116" s="129"/>
      <c r="AJ116" s="129"/>
      <c r="AK116" s="129"/>
      <c r="AL116" s="129"/>
      <c r="AM116" s="129"/>
      <c r="AN116" s="129"/>
      <c r="AO116" s="129"/>
      <c r="AP116" s="129"/>
      <c r="AQ116" s="129"/>
      <c r="AR116" s="129"/>
      <c r="AS116" s="129"/>
      <c r="AT116" s="129"/>
      <c r="AU116" s="129"/>
      <c r="AV116" s="129"/>
      <c r="AW116" s="129"/>
      <c r="AX116" s="179"/>
      <c r="AY116" s="179"/>
    </row>
    <row r="117" spans="1:51" s="82" customFormat="1" ht="18.75" customHeight="1" x14ac:dyDescent="0.25">
      <c r="A117" s="155"/>
      <c r="B117" s="178" t="s">
        <v>161</v>
      </c>
      <c r="C117" s="138" t="s">
        <v>162</v>
      </c>
      <c r="D117" s="130"/>
      <c r="E117" s="122"/>
      <c r="F117" s="134"/>
      <c r="G117" s="122"/>
      <c r="H117" s="134"/>
      <c r="I117" s="122"/>
      <c r="J117" s="134"/>
      <c r="K117" s="122"/>
      <c r="L117" s="122"/>
      <c r="M117" s="122"/>
      <c r="N117" s="134"/>
      <c r="O117" s="136"/>
      <c r="P117" s="134"/>
      <c r="Q117" s="120">
        <v>0</v>
      </c>
      <c r="R117" s="132"/>
      <c r="S117" s="120">
        <v>0</v>
      </c>
      <c r="T117" s="132"/>
      <c r="U117" s="120">
        <f>Q117-S117</f>
        <v>0</v>
      </c>
      <c r="V117" s="189"/>
      <c r="W117" s="120">
        <v>0</v>
      </c>
      <c r="X117" s="80"/>
      <c r="Y117" s="129"/>
      <c r="Z117" s="129"/>
      <c r="AA117" s="129"/>
      <c r="AB117" s="129"/>
      <c r="AC117" s="129"/>
      <c r="AD117" s="129"/>
      <c r="AE117" s="129"/>
      <c r="AF117" s="129"/>
      <c r="AG117" s="129"/>
      <c r="AH117" s="129"/>
      <c r="AI117" s="129"/>
      <c r="AJ117" s="129"/>
      <c r="AK117" s="129"/>
      <c r="AL117" s="129"/>
      <c r="AM117" s="129"/>
      <c r="AN117" s="129"/>
      <c r="AO117" s="129"/>
      <c r="AP117" s="129"/>
      <c r="AQ117" s="129"/>
      <c r="AR117" s="129"/>
      <c r="AS117" s="129"/>
      <c r="AT117" s="129"/>
      <c r="AU117" s="129"/>
      <c r="AV117" s="129"/>
      <c r="AW117" s="129"/>
      <c r="AX117" s="179"/>
      <c r="AY117" s="179"/>
    </row>
    <row r="118" spans="1:51" s="82" customFormat="1" ht="18.75" hidden="1" customHeight="1" x14ac:dyDescent="0.25">
      <c r="A118" s="155"/>
      <c r="B118" s="178"/>
      <c r="C118" s="138"/>
      <c r="D118" s="130"/>
      <c r="E118" s="122"/>
      <c r="F118" s="134"/>
      <c r="G118" s="122"/>
      <c r="H118" s="134"/>
      <c r="I118" s="122"/>
      <c r="J118" s="134"/>
      <c r="K118" s="122"/>
      <c r="L118" s="122"/>
      <c r="M118" s="122"/>
      <c r="N118" s="134"/>
      <c r="O118" s="136"/>
      <c r="P118" s="134"/>
      <c r="Q118" s="122"/>
      <c r="R118" s="134"/>
      <c r="S118" s="122"/>
      <c r="T118" s="134"/>
      <c r="U118" s="122"/>
      <c r="V118" s="189"/>
      <c r="W118" s="122"/>
      <c r="X118" s="80"/>
      <c r="Y118" s="129"/>
      <c r="Z118" s="129"/>
      <c r="AA118" s="129"/>
      <c r="AB118" s="129"/>
      <c r="AC118" s="129"/>
      <c r="AD118" s="129"/>
      <c r="AE118" s="129"/>
      <c r="AF118" s="129"/>
      <c r="AG118" s="129"/>
      <c r="AH118" s="129"/>
      <c r="AI118" s="129"/>
      <c r="AJ118" s="129"/>
      <c r="AK118" s="129"/>
      <c r="AL118" s="129"/>
      <c r="AM118" s="129"/>
      <c r="AN118" s="129"/>
      <c r="AO118" s="129"/>
      <c r="AP118" s="129"/>
      <c r="AQ118" s="129"/>
      <c r="AR118" s="129"/>
      <c r="AS118" s="129"/>
      <c r="AT118" s="129"/>
      <c r="AU118" s="129"/>
      <c r="AV118" s="129"/>
      <c r="AW118" s="129"/>
      <c r="AX118" s="179"/>
      <c r="AY118" s="179"/>
    </row>
    <row r="119" spans="1:51" s="82" customFormat="1" ht="18.75" customHeight="1" x14ac:dyDescent="0.25">
      <c r="A119" s="155"/>
      <c r="B119" s="178"/>
      <c r="C119" s="138"/>
      <c r="D119" s="130"/>
      <c r="E119" s="122"/>
      <c r="F119" s="134"/>
      <c r="G119" s="122"/>
      <c r="H119" s="134"/>
      <c r="I119" s="122"/>
      <c r="J119" s="134"/>
      <c r="K119" s="122"/>
      <c r="L119" s="122"/>
      <c r="M119" s="122"/>
      <c r="N119" s="134"/>
      <c r="O119" s="136"/>
      <c r="P119" s="134"/>
      <c r="Q119" s="190"/>
      <c r="R119" s="134"/>
      <c r="S119" s="191"/>
      <c r="T119" s="134"/>
      <c r="U119" s="163"/>
      <c r="V119" s="189"/>
      <c r="W119" s="192"/>
      <c r="X119" s="80"/>
      <c r="Y119" s="129"/>
      <c r="Z119" s="129"/>
      <c r="AA119" s="129"/>
      <c r="AB119" s="129"/>
      <c r="AC119" s="129"/>
      <c r="AD119" s="129"/>
      <c r="AE119" s="129"/>
      <c r="AF119" s="129"/>
      <c r="AG119" s="129"/>
      <c r="AH119" s="129"/>
      <c r="AI119" s="129"/>
      <c r="AJ119" s="129"/>
      <c r="AK119" s="129"/>
      <c r="AL119" s="129"/>
      <c r="AM119" s="129"/>
      <c r="AN119" s="129"/>
      <c r="AO119" s="129"/>
      <c r="AP119" s="129"/>
      <c r="AQ119" s="129"/>
      <c r="AR119" s="129"/>
      <c r="AS119" s="129"/>
      <c r="AT119" s="129"/>
      <c r="AU119" s="129"/>
      <c r="AV119" s="129"/>
      <c r="AW119" s="129"/>
      <c r="AX119" s="179"/>
      <c r="AY119" s="179"/>
    </row>
    <row r="120" spans="1:51" s="82" customFormat="1" ht="15" x14ac:dyDescent="0.25">
      <c r="A120" s="129"/>
      <c r="B120" s="178" t="s">
        <v>163</v>
      </c>
      <c r="C120" s="138" t="s">
        <v>164</v>
      </c>
      <c r="D120" s="130"/>
      <c r="E120" s="134"/>
      <c r="F120" s="134"/>
      <c r="G120" s="134"/>
      <c r="H120" s="134"/>
      <c r="I120" s="120">
        <v>5179158</v>
      </c>
      <c r="J120" s="134"/>
      <c r="K120" s="120">
        <v>761014</v>
      </c>
      <c r="L120" s="122"/>
      <c r="M120" s="120">
        <v>64048</v>
      </c>
      <c r="N120" s="134"/>
      <c r="O120" s="134"/>
      <c r="P120" s="131"/>
      <c r="Q120" s="120">
        <f>SUM(E120:P120)</f>
        <v>6004220</v>
      </c>
      <c r="R120" s="132"/>
      <c r="S120" s="120">
        <v>3001538</v>
      </c>
      <c r="T120" s="132"/>
      <c r="U120" s="120">
        <f>Q120-S120</f>
        <v>3002682</v>
      </c>
      <c r="V120" s="193"/>
      <c r="W120" s="120">
        <v>2721412</v>
      </c>
      <c r="X120" s="80"/>
      <c r="Y120" s="129"/>
      <c r="Z120" s="129"/>
      <c r="AA120" s="129"/>
      <c r="AB120" s="129"/>
      <c r="AC120" s="129"/>
      <c r="AD120" s="129"/>
      <c r="AE120" s="129"/>
      <c r="AF120" s="129"/>
      <c r="AG120" s="129"/>
      <c r="AH120" s="129"/>
      <c r="AI120" s="129"/>
      <c r="AJ120" s="129"/>
      <c r="AK120" s="129"/>
      <c r="AL120" s="129"/>
      <c r="AM120" s="129"/>
      <c r="AN120" s="129"/>
      <c r="AO120" s="129"/>
      <c r="AP120" s="129"/>
      <c r="AQ120" s="129"/>
      <c r="AR120" s="129"/>
      <c r="AS120" s="129"/>
      <c r="AT120" s="129"/>
      <c r="AU120" s="129"/>
      <c r="AV120" s="129"/>
      <c r="AW120" s="129"/>
      <c r="AX120" s="179"/>
      <c r="AY120" s="179"/>
    </row>
    <row r="121" spans="1:51" s="82" customFormat="1" ht="15" x14ac:dyDescent="0.25">
      <c r="A121" s="129"/>
      <c r="B121" s="178" t="s">
        <v>165</v>
      </c>
      <c r="C121" s="138" t="s">
        <v>166</v>
      </c>
      <c r="D121" s="130"/>
      <c r="E121" s="134"/>
      <c r="F121" s="134"/>
      <c r="G121" s="134"/>
      <c r="H121" s="134"/>
      <c r="I121" s="134"/>
      <c r="J121" s="134"/>
      <c r="K121" s="134"/>
      <c r="L121" s="122"/>
      <c r="M121" s="134"/>
      <c r="N121" s="134"/>
      <c r="O121" s="122"/>
      <c r="P121" s="131"/>
      <c r="Q121" s="120">
        <v>6938565</v>
      </c>
      <c r="R121" s="132"/>
      <c r="S121" s="120">
        <v>5114972</v>
      </c>
      <c r="T121" s="132"/>
      <c r="U121" s="120">
        <f>Q121-S121</f>
        <v>1823593</v>
      </c>
      <c r="V121" s="193"/>
      <c r="W121" s="120">
        <v>1046038</v>
      </c>
      <c r="X121" s="80"/>
      <c r="Y121" s="129"/>
      <c r="Z121" s="129"/>
      <c r="AA121" s="129"/>
      <c r="AB121" s="129"/>
      <c r="AC121" s="129"/>
      <c r="AD121" s="129"/>
      <c r="AE121" s="129"/>
      <c r="AF121" s="129"/>
      <c r="AG121" s="129"/>
      <c r="AH121" s="129"/>
      <c r="AI121" s="129"/>
      <c r="AJ121" s="129"/>
      <c r="AK121" s="129"/>
      <c r="AL121" s="129"/>
      <c r="AM121" s="129"/>
      <c r="AN121" s="129"/>
      <c r="AO121" s="129"/>
      <c r="AP121" s="129"/>
      <c r="AQ121" s="129"/>
      <c r="AR121" s="129"/>
      <c r="AS121" s="129"/>
      <c r="AT121" s="129"/>
      <c r="AU121" s="129"/>
      <c r="AV121" s="129"/>
      <c r="AW121" s="129"/>
      <c r="AX121" s="179"/>
      <c r="AY121" s="179"/>
    </row>
    <row r="122" spans="1:51" s="82" customFormat="1" ht="15" x14ac:dyDescent="0.25">
      <c r="A122" s="129"/>
      <c r="B122" s="178" t="s">
        <v>167</v>
      </c>
      <c r="C122" s="138" t="s">
        <v>168</v>
      </c>
      <c r="D122" s="130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20">
        <v>4198340</v>
      </c>
      <c r="R122" s="132"/>
      <c r="S122" s="120">
        <v>684096</v>
      </c>
      <c r="T122" s="132"/>
      <c r="U122" s="120">
        <f>Q122-S122</f>
        <v>3514244</v>
      </c>
      <c r="V122" s="133"/>
      <c r="W122" s="120">
        <v>3748500</v>
      </c>
      <c r="X122" s="194"/>
      <c r="Y122" s="195"/>
      <c r="Z122" s="80"/>
      <c r="AA122" s="129"/>
      <c r="AB122" s="129"/>
      <c r="AC122" s="129"/>
      <c r="AD122" s="129"/>
      <c r="AE122" s="129"/>
      <c r="AF122" s="129"/>
      <c r="AG122" s="129"/>
      <c r="AH122" s="129"/>
      <c r="AI122" s="129"/>
      <c r="AJ122" s="129"/>
      <c r="AK122" s="129"/>
      <c r="AL122" s="129"/>
      <c r="AM122" s="129"/>
      <c r="AN122" s="129"/>
      <c r="AO122" s="129"/>
      <c r="AP122" s="129"/>
      <c r="AQ122" s="129"/>
      <c r="AR122" s="129"/>
      <c r="AS122" s="129"/>
      <c r="AT122" s="129"/>
      <c r="AU122" s="129"/>
      <c r="AV122" s="129"/>
      <c r="AW122" s="129"/>
      <c r="AX122" s="129"/>
      <c r="AY122" s="129"/>
    </row>
    <row r="123" spans="1:51" s="82" customFormat="1" ht="15" x14ac:dyDescent="0.25">
      <c r="A123" s="129"/>
      <c r="B123" s="178" t="s">
        <v>169</v>
      </c>
      <c r="C123" s="138" t="s">
        <v>170</v>
      </c>
      <c r="D123" s="130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20">
        <v>0</v>
      </c>
      <c r="R123" s="132"/>
      <c r="S123" s="120">
        <v>0</v>
      </c>
      <c r="T123" s="132"/>
      <c r="U123" s="120">
        <f>Q123-S123</f>
        <v>0</v>
      </c>
      <c r="V123" s="133"/>
      <c r="W123" s="120">
        <v>0</v>
      </c>
      <c r="X123" s="194"/>
      <c r="Y123" s="195"/>
      <c r="Z123" s="80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129"/>
      <c r="AO123" s="129"/>
      <c r="AP123" s="129"/>
      <c r="AQ123" s="129"/>
      <c r="AR123" s="129"/>
      <c r="AS123" s="129"/>
      <c r="AT123" s="129"/>
      <c r="AU123" s="129"/>
      <c r="AV123" s="129"/>
      <c r="AW123" s="129"/>
      <c r="AX123" s="129"/>
      <c r="AY123" s="129"/>
    </row>
    <row r="124" spans="1:51" s="82" customFormat="1" ht="15" x14ac:dyDescent="0.25">
      <c r="A124" s="129"/>
      <c r="B124" s="178" t="s">
        <v>171</v>
      </c>
      <c r="C124" s="138" t="s">
        <v>28</v>
      </c>
      <c r="D124" s="130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20">
        <v>0</v>
      </c>
      <c r="R124" s="132"/>
      <c r="S124" s="120">
        <v>0</v>
      </c>
      <c r="T124" s="132"/>
      <c r="U124" s="120">
        <f>Q124-S124</f>
        <v>0</v>
      </c>
      <c r="V124" s="133"/>
      <c r="W124" s="120">
        <v>0</v>
      </c>
      <c r="X124" s="194"/>
      <c r="Y124" s="195"/>
      <c r="Z124" s="80"/>
      <c r="AA124" s="129"/>
      <c r="AB124" s="129"/>
      <c r="AC124" s="129"/>
      <c r="AD124" s="129"/>
      <c r="AE124" s="129"/>
      <c r="AF124" s="129"/>
      <c r="AG124" s="129"/>
      <c r="AH124" s="129"/>
      <c r="AI124" s="129"/>
      <c r="AJ124" s="129"/>
      <c r="AK124" s="129"/>
      <c r="AL124" s="129"/>
      <c r="AM124" s="129"/>
      <c r="AN124" s="129"/>
      <c r="AO124" s="129"/>
      <c r="AP124" s="129"/>
      <c r="AQ124" s="129"/>
      <c r="AR124" s="129"/>
      <c r="AS124" s="129"/>
      <c r="AT124" s="129"/>
      <c r="AU124" s="129"/>
      <c r="AV124" s="129"/>
      <c r="AW124" s="129"/>
      <c r="AX124" s="129"/>
      <c r="AY124" s="129"/>
    </row>
    <row r="125" spans="1:51" s="82" customFormat="1" ht="15" x14ac:dyDescent="0.25">
      <c r="A125" s="129"/>
      <c r="B125" s="178"/>
      <c r="C125" s="138"/>
      <c r="D125" s="130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96"/>
      <c r="R125" s="134"/>
      <c r="S125" s="196"/>
      <c r="T125" s="134"/>
      <c r="U125" s="197"/>
      <c r="V125" s="134"/>
      <c r="W125" s="134"/>
      <c r="X125" s="194"/>
      <c r="Y125" s="195"/>
      <c r="Z125" s="80"/>
      <c r="AA125" s="129"/>
      <c r="AB125" s="129"/>
      <c r="AC125" s="129"/>
      <c r="AD125" s="129"/>
      <c r="AE125" s="129"/>
      <c r="AF125" s="129"/>
      <c r="AG125" s="129"/>
      <c r="AH125" s="129"/>
      <c r="AI125" s="129"/>
      <c r="AJ125" s="129"/>
      <c r="AK125" s="129"/>
      <c r="AL125" s="129"/>
      <c r="AM125" s="129"/>
      <c r="AN125" s="129"/>
      <c r="AO125" s="129"/>
      <c r="AP125" s="129"/>
      <c r="AQ125" s="129"/>
      <c r="AR125" s="129"/>
      <c r="AS125" s="129"/>
      <c r="AT125" s="129"/>
      <c r="AU125" s="129"/>
      <c r="AV125" s="129"/>
      <c r="AW125" s="129"/>
      <c r="AX125" s="129"/>
      <c r="AY125" s="129"/>
    </row>
    <row r="126" spans="1:51" s="82" customFormat="1" ht="15" x14ac:dyDescent="0.25">
      <c r="A126" s="129"/>
      <c r="B126" s="178" t="s">
        <v>172</v>
      </c>
      <c r="C126" s="138" t="s">
        <v>173</v>
      </c>
      <c r="D126" s="130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20">
        <v>4094228</v>
      </c>
      <c r="R126" s="132"/>
      <c r="S126" s="120">
        <v>4093294</v>
      </c>
      <c r="T126" s="132"/>
      <c r="U126" s="120">
        <f>Q126-S126</f>
        <v>934</v>
      </c>
      <c r="V126" s="133"/>
      <c r="W126" s="120">
        <v>0</v>
      </c>
      <c r="X126" s="194"/>
      <c r="Y126" s="195"/>
      <c r="Z126" s="80"/>
      <c r="AA126" s="129"/>
      <c r="AB126" s="129"/>
      <c r="AC126" s="129"/>
      <c r="AD126" s="129"/>
      <c r="AE126" s="129"/>
      <c r="AF126" s="129"/>
      <c r="AG126" s="129"/>
      <c r="AH126" s="129"/>
      <c r="AI126" s="129"/>
      <c r="AJ126" s="129"/>
      <c r="AK126" s="129"/>
      <c r="AL126" s="129"/>
      <c r="AM126" s="129"/>
      <c r="AN126" s="129"/>
      <c r="AO126" s="129"/>
      <c r="AP126" s="129"/>
      <c r="AQ126" s="129"/>
      <c r="AR126" s="129"/>
      <c r="AS126" s="129"/>
      <c r="AT126" s="129"/>
      <c r="AU126" s="129"/>
      <c r="AV126" s="129"/>
      <c r="AW126" s="129"/>
      <c r="AX126" s="129"/>
      <c r="AY126" s="129"/>
    </row>
    <row r="127" spans="1:51" s="82" customFormat="1" ht="15" x14ac:dyDescent="0.25">
      <c r="A127" s="129"/>
      <c r="B127" s="178"/>
      <c r="C127" s="138"/>
      <c r="D127" s="130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96"/>
      <c r="R127" s="134"/>
      <c r="S127" s="196"/>
      <c r="T127" s="134"/>
      <c r="U127" s="197"/>
      <c r="V127" s="134"/>
      <c r="W127" s="134"/>
      <c r="X127" s="194"/>
      <c r="Y127" s="195"/>
      <c r="Z127" s="80"/>
      <c r="AA127" s="129"/>
      <c r="AB127" s="129"/>
      <c r="AC127" s="129"/>
      <c r="AD127" s="129"/>
      <c r="AE127" s="129"/>
      <c r="AF127" s="129"/>
      <c r="AG127" s="129"/>
      <c r="AH127" s="129"/>
      <c r="AI127" s="129"/>
      <c r="AJ127" s="129"/>
      <c r="AK127" s="129"/>
      <c r="AL127" s="129"/>
      <c r="AM127" s="129"/>
      <c r="AN127" s="129"/>
      <c r="AO127" s="129"/>
      <c r="AP127" s="129"/>
      <c r="AQ127" s="129"/>
      <c r="AR127" s="129"/>
      <c r="AS127" s="129"/>
      <c r="AT127" s="129"/>
      <c r="AU127" s="129"/>
      <c r="AV127" s="129"/>
      <c r="AW127" s="129"/>
      <c r="AX127" s="129"/>
      <c r="AY127" s="129"/>
    </row>
    <row r="128" spans="1:51" s="205" customFormat="1" x14ac:dyDescent="0.2">
      <c r="A128" s="198"/>
      <c r="B128" s="178" t="s">
        <v>174</v>
      </c>
      <c r="C128" s="138" t="s">
        <v>175</v>
      </c>
      <c r="D128" s="199"/>
      <c r="E128" s="200"/>
      <c r="F128" s="200"/>
      <c r="G128" s="200"/>
      <c r="H128" s="200"/>
      <c r="I128" s="200"/>
      <c r="J128" s="200"/>
      <c r="K128" s="200"/>
      <c r="L128" s="200"/>
      <c r="M128" s="200"/>
      <c r="N128" s="200"/>
      <c r="O128" s="200"/>
      <c r="P128" s="200"/>
      <c r="Q128" s="120">
        <v>21552</v>
      </c>
      <c r="R128" s="201"/>
      <c r="S128" s="120">
        <v>2651</v>
      </c>
      <c r="T128" s="201"/>
      <c r="U128" s="120">
        <f>Q128-S128</f>
        <v>18901</v>
      </c>
      <c r="V128" s="200"/>
      <c r="W128" s="120">
        <v>13700</v>
      </c>
      <c r="X128" s="202"/>
      <c r="Y128" s="203"/>
      <c r="Z128" s="204"/>
      <c r="AA128" s="198"/>
      <c r="AB128" s="198"/>
      <c r="AC128" s="198"/>
      <c r="AD128" s="198"/>
      <c r="AE128" s="198"/>
      <c r="AF128" s="198"/>
      <c r="AG128" s="198"/>
      <c r="AH128" s="198"/>
      <c r="AI128" s="198"/>
      <c r="AJ128" s="198"/>
      <c r="AK128" s="198"/>
      <c r="AL128" s="198"/>
      <c r="AM128" s="198"/>
      <c r="AN128" s="198"/>
      <c r="AO128" s="198"/>
      <c r="AP128" s="198"/>
      <c r="AQ128" s="198"/>
      <c r="AR128" s="198"/>
      <c r="AS128" s="198"/>
      <c r="AT128" s="198"/>
      <c r="AU128" s="198"/>
      <c r="AV128" s="198"/>
      <c r="AW128" s="198"/>
      <c r="AX128" s="198"/>
      <c r="AY128" s="198"/>
    </row>
    <row r="129" spans="1:51" s="82" customFormat="1" ht="15" x14ac:dyDescent="0.25">
      <c r="A129" s="129"/>
      <c r="B129" s="178"/>
      <c r="C129" s="138"/>
      <c r="D129" s="130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91"/>
      <c r="R129" s="134"/>
      <c r="S129" s="191"/>
      <c r="T129" s="134"/>
      <c r="U129" s="163"/>
      <c r="V129" s="134"/>
      <c r="W129" s="134"/>
      <c r="X129" s="194"/>
      <c r="Y129" s="195"/>
      <c r="Z129" s="80"/>
      <c r="AA129" s="129"/>
      <c r="AB129" s="129"/>
      <c r="AC129" s="129"/>
      <c r="AD129" s="129"/>
      <c r="AE129" s="129"/>
      <c r="AF129" s="129"/>
      <c r="AG129" s="129"/>
      <c r="AH129" s="129"/>
      <c r="AI129" s="129"/>
      <c r="AJ129" s="129"/>
      <c r="AK129" s="129"/>
      <c r="AL129" s="129"/>
      <c r="AM129" s="129"/>
      <c r="AN129" s="129"/>
      <c r="AO129" s="129"/>
      <c r="AP129" s="129"/>
      <c r="AQ129" s="129"/>
      <c r="AR129" s="129"/>
      <c r="AS129" s="129"/>
      <c r="AT129" s="129"/>
      <c r="AU129" s="129"/>
      <c r="AV129" s="129"/>
      <c r="AW129" s="129"/>
      <c r="AX129" s="129"/>
      <c r="AY129" s="129"/>
    </row>
    <row r="130" spans="1:51" s="82" customFormat="1" ht="15" x14ac:dyDescent="0.25">
      <c r="A130" s="129"/>
      <c r="B130" s="178" t="s">
        <v>176</v>
      </c>
      <c r="C130" s="138" t="s">
        <v>177</v>
      </c>
      <c r="D130" s="130"/>
      <c r="E130" s="122"/>
      <c r="F130" s="134"/>
      <c r="G130" s="122"/>
      <c r="H130" s="134"/>
      <c r="I130" s="122"/>
      <c r="J130" s="134"/>
      <c r="K130" s="122"/>
      <c r="L130" s="122"/>
      <c r="M130" s="122"/>
      <c r="N130" s="134"/>
      <c r="O130" s="136"/>
      <c r="P130" s="131"/>
      <c r="Q130" s="120">
        <f>SUM(Q98:Q129)</f>
        <v>40259831</v>
      </c>
      <c r="R130" s="132"/>
      <c r="S130" s="120">
        <f>SUM(S98:S129)</f>
        <v>23402889</v>
      </c>
      <c r="T130" s="132"/>
      <c r="U130" s="120">
        <f>SUM(U98:U129)</f>
        <v>16856942</v>
      </c>
      <c r="V130" s="188"/>
      <c r="W130" s="120">
        <f>SUM(W98:W129)</f>
        <v>15054486</v>
      </c>
      <c r="X130" s="80"/>
      <c r="Y130" s="129"/>
      <c r="Z130" s="129"/>
      <c r="AA130" s="129"/>
      <c r="AB130" s="129"/>
      <c r="AC130" s="129"/>
      <c r="AD130" s="129"/>
      <c r="AE130" s="129"/>
      <c r="AF130" s="129"/>
      <c r="AG130" s="129"/>
      <c r="AH130" s="129"/>
      <c r="AI130" s="129"/>
      <c r="AJ130" s="129"/>
      <c r="AK130" s="129"/>
      <c r="AL130" s="129"/>
      <c r="AM130" s="129"/>
      <c r="AN130" s="129"/>
      <c r="AO130" s="129"/>
      <c r="AP130" s="129"/>
      <c r="AQ130" s="129"/>
      <c r="AR130" s="129"/>
      <c r="AS130" s="129"/>
      <c r="AT130" s="129"/>
      <c r="AU130" s="129"/>
      <c r="AV130" s="129"/>
      <c r="AW130" s="129"/>
      <c r="AX130" s="179"/>
      <c r="AY130" s="179"/>
    </row>
    <row r="131" spans="1:51" s="82" customFormat="1" ht="15" hidden="1" x14ac:dyDescent="0.25">
      <c r="A131" s="129"/>
      <c r="B131" s="178"/>
      <c r="C131" s="138"/>
      <c r="D131" s="130"/>
      <c r="E131" s="122"/>
      <c r="F131" s="134"/>
      <c r="G131" s="122"/>
      <c r="H131" s="134"/>
      <c r="I131" s="122"/>
      <c r="J131" s="134"/>
      <c r="K131" s="122"/>
      <c r="L131" s="122"/>
      <c r="M131" s="122"/>
      <c r="N131" s="134"/>
      <c r="O131" s="136"/>
      <c r="P131" s="134"/>
      <c r="Q131" s="206"/>
      <c r="R131" s="134"/>
      <c r="S131" s="206"/>
      <c r="T131" s="134"/>
      <c r="U131" s="206"/>
      <c r="V131" s="189"/>
      <c r="W131" s="122"/>
      <c r="X131" s="80"/>
      <c r="Y131" s="129"/>
      <c r="Z131" s="129"/>
      <c r="AA131" s="129"/>
      <c r="AB131" s="129"/>
      <c r="AC131" s="129"/>
      <c r="AD131" s="129"/>
      <c r="AE131" s="129"/>
      <c r="AF131" s="129"/>
      <c r="AG131" s="129"/>
      <c r="AH131" s="129"/>
      <c r="AI131" s="129"/>
      <c r="AJ131" s="129"/>
      <c r="AK131" s="129"/>
      <c r="AL131" s="129"/>
      <c r="AM131" s="129"/>
      <c r="AN131" s="129"/>
      <c r="AO131" s="129"/>
      <c r="AP131" s="129"/>
      <c r="AQ131" s="129"/>
      <c r="AR131" s="129"/>
      <c r="AS131" s="129"/>
      <c r="AT131" s="129"/>
      <c r="AU131" s="129"/>
      <c r="AV131" s="129"/>
      <c r="AW131" s="129"/>
      <c r="AX131" s="179"/>
      <c r="AY131" s="179"/>
    </row>
    <row r="132" spans="1:51" s="82" customFormat="1" ht="15" x14ac:dyDescent="0.25">
      <c r="A132" s="129"/>
      <c r="B132" s="178"/>
      <c r="C132" s="138"/>
      <c r="D132" s="130"/>
      <c r="E132" s="122"/>
      <c r="F132" s="134"/>
      <c r="G132" s="122"/>
      <c r="H132" s="134"/>
      <c r="I132" s="122"/>
      <c r="J132" s="134"/>
      <c r="K132" s="122"/>
      <c r="L132" s="122"/>
      <c r="M132" s="122"/>
      <c r="N132" s="134"/>
      <c r="O132" s="136"/>
      <c r="P132" s="134"/>
      <c r="Q132" s="207"/>
      <c r="R132" s="134"/>
      <c r="S132" s="207"/>
      <c r="T132" s="134"/>
      <c r="U132" s="208"/>
      <c r="V132" s="189"/>
      <c r="W132" s="192"/>
      <c r="X132" s="80"/>
      <c r="Y132" s="129"/>
      <c r="Z132" s="129"/>
      <c r="AA132" s="129"/>
      <c r="AB132" s="129"/>
      <c r="AC132" s="129"/>
      <c r="AD132" s="129"/>
      <c r="AE132" s="129"/>
      <c r="AF132" s="129"/>
      <c r="AG132" s="129"/>
      <c r="AH132" s="129"/>
      <c r="AI132" s="129"/>
      <c r="AJ132" s="129"/>
      <c r="AK132" s="129"/>
      <c r="AL132" s="129"/>
      <c r="AM132" s="129"/>
      <c r="AN132" s="129"/>
      <c r="AO132" s="129"/>
      <c r="AP132" s="129"/>
      <c r="AQ132" s="129"/>
      <c r="AR132" s="129"/>
      <c r="AS132" s="129"/>
      <c r="AT132" s="129"/>
      <c r="AU132" s="129"/>
      <c r="AV132" s="129"/>
      <c r="AW132" s="129"/>
      <c r="AX132" s="179"/>
      <c r="AY132" s="179"/>
    </row>
    <row r="133" spans="1:51" s="82" customFormat="1" ht="15" x14ac:dyDescent="0.25">
      <c r="A133" s="129"/>
      <c r="B133" s="209">
        <v>2.5</v>
      </c>
      <c r="C133" s="140" t="s">
        <v>178</v>
      </c>
      <c r="D133" s="130"/>
      <c r="E133" s="122"/>
      <c r="F133" s="134"/>
      <c r="G133" s="122"/>
      <c r="H133" s="134"/>
      <c r="I133" s="122"/>
      <c r="J133" s="134"/>
      <c r="K133" s="122"/>
      <c r="L133" s="122"/>
      <c r="M133" s="122"/>
      <c r="N133" s="134"/>
      <c r="O133" s="136"/>
      <c r="P133" s="134"/>
      <c r="Q133" s="191"/>
      <c r="R133" s="134"/>
      <c r="S133" s="191"/>
      <c r="T133" s="134"/>
      <c r="U133" s="162"/>
      <c r="V133" s="189"/>
      <c r="W133" s="192"/>
      <c r="X133" s="80"/>
      <c r="Y133" s="129"/>
      <c r="Z133" s="129"/>
      <c r="AA133" s="129"/>
      <c r="AB133" s="129"/>
      <c r="AC133" s="129"/>
      <c r="AD133" s="129"/>
      <c r="AE133" s="129"/>
      <c r="AF133" s="129"/>
      <c r="AG133" s="129"/>
      <c r="AH133" s="129"/>
      <c r="AI133" s="129"/>
      <c r="AJ133" s="129"/>
      <c r="AK133" s="129"/>
      <c r="AL133" s="129"/>
      <c r="AM133" s="129"/>
      <c r="AN133" s="129"/>
      <c r="AO133" s="129"/>
      <c r="AP133" s="129"/>
      <c r="AQ133" s="129"/>
      <c r="AR133" s="129"/>
      <c r="AS133" s="129"/>
      <c r="AT133" s="129"/>
      <c r="AU133" s="129"/>
      <c r="AV133" s="129"/>
      <c r="AW133" s="129"/>
      <c r="AX133" s="179"/>
      <c r="AY133" s="179"/>
    </row>
    <row r="134" spans="1:51" s="82" customFormat="1" ht="15" x14ac:dyDescent="0.25">
      <c r="A134" s="129"/>
      <c r="B134" s="178"/>
      <c r="C134" s="140"/>
      <c r="D134" s="130"/>
      <c r="E134" s="122"/>
      <c r="F134" s="134"/>
      <c r="G134" s="122"/>
      <c r="H134" s="134"/>
      <c r="I134" s="122"/>
      <c r="J134" s="134"/>
      <c r="K134" s="122"/>
      <c r="L134" s="122"/>
      <c r="M134" s="122"/>
      <c r="N134" s="134"/>
      <c r="O134" s="136"/>
      <c r="P134" s="134"/>
      <c r="Q134" s="191"/>
      <c r="R134" s="134"/>
      <c r="S134" s="191"/>
      <c r="T134" s="134"/>
      <c r="U134" s="162"/>
      <c r="V134" s="189"/>
      <c r="W134" s="192"/>
      <c r="X134" s="80"/>
      <c r="Y134" s="129"/>
      <c r="Z134" s="129"/>
      <c r="AA134" s="129"/>
      <c r="AB134" s="129"/>
      <c r="AC134" s="129"/>
      <c r="AD134" s="129"/>
      <c r="AE134" s="129"/>
      <c r="AF134" s="129"/>
      <c r="AG134" s="129"/>
      <c r="AH134" s="129"/>
      <c r="AI134" s="129"/>
      <c r="AJ134" s="129"/>
      <c r="AK134" s="129"/>
      <c r="AL134" s="129"/>
      <c r="AM134" s="129"/>
      <c r="AN134" s="129"/>
      <c r="AO134" s="129"/>
      <c r="AP134" s="129"/>
      <c r="AQ134" s="129"/>
      <c r="AR134" s="129"/>
      <c r="AS134" s="129"/>
      <c r="AT134" s="129"/>
      <c r="AU134" s="129"/>
      <c r="AV134" s="129"/>
      <c r="AW134" s="129"/>
      <c r="AX134" s="179"/>
      <c r="AY134" s="179"/>
    </row>
    <row r="135" spans="1:51" s="82" customFormat="1" ht="15.75" x14ac:dyDescent="0.25">
      <c r="A135" s="129"/>
      <c r="B135" s="178" t="s">
        <v>179</v>
      </c>
      <c r="C135" s="210" t="s">
        <v>180</v>
      </c>
      <c r="D135" s="211"/>
      <c r="E135" s="120">
        <v>660930</v>
      </c>
      <c r="F135" s="212"/>
      <c r="G135" s="120">
        <v>7609903</v>
      </c>
      <c r="H135" s="213"/>
      <c r="I135" s="120">
        <v>23622170</v>
      </c>
      <c r="J135" s="213"/>
      <c r="K135" s="120">
        <v>891511</v>
      </c>
      <c r="L135" s="212"/>
      <c r="M135" s="120">
        <v>0</v>
      </c>
      <c r="N135" s="213"/>
      <c r="O135" s="212"/>
      <c r="P135" s="214"/>
      <c r="Q135" s="120">
        <f>SUM(E135:P135)</f>
        <v>32784514</v>
      </c>
      <c r="R135" s="215"/>
      <c r="S135" s="120">
        <v>32784514</v>
      </c>
      <c r="T135" s="216"/>
      <c r="U135" s="120">
        <f>Q135-S135</f>
        <v>0</v>
      </c>
      <c r="V135" s="217"/>
      <c r="W135" s="120">
        <v>0</v>
      </c>
      <c r="X135" s="80"/>
      <c r="Y135" s="129"/>
      <c r="Z135" s="129"/>
      <c r="AA135" s="129"/>
      <c r="AB135" s="129"/>
      <c r="AC135" s="129"/>
      <c r="AD135" s="129"/>
      <c r="AE135" s="129"/>
      <c r="AF135" s="129"/>
      <c r="AG135" s="129"/>
      <c r="AH135" s="129"/>
      <c r="AI135" s="129"/>
      <c r="AJ135" s="129"/>
      <c r="AK135" s="129"/>
      <c r="AL135" s="129"/>
      <c r="AM135" s="129"/>
      <c r="AN135" s="129"/>
      <c r="AO135" s="129"/>
      <c r="AP135" s="129"/>
      <c r="AQ135" s="129"/>
      <c r="AR135" s="129"/>
      <c r="AS135" s="129"/>
      <c r="AT135" s="129"/>
      <c r="AU135" s="129"/>
      <c r="AV135" s="129"/>
      <c r="AW135" s="129"/>
      <c r="AX135" s="179"/>
      <c r="AY135" s="179"/>
    </row>
    <row r="136" spans="1:51" s="82" customFormat="1" ht="15" x14ac:dyDescent="0.25">
      <c r="A136" s="129"/>
      <c r="B136" s="178"/>
      <c r="C136" s="138"/>
      <c r="D136" s="130"/>
      <c r="E136" s="122"/>
      <c r="F136" s="134"/>
      <c r="G136" s="122"/>
      <c r="H136" s="134"/>
      <c r="I136" s="122"/>
      <c r="J136" s="134"/>
      <c r="K136" s="122"/>
      <c r="L136" s="122"/>
      <c r="M136" s="122"/>
      <c r="N136" s="134"/>
      <c r="O136" s="136"/>
      <c r="P136" s="134"/>
      <c r="Q136" s="163"/>
      <c r="R136" s="134"/>
      <c r="S136" s="191"/>
      <c r="T136" s="134"/>
      <c r="U136" s="163"/>
      <c r="V136" s="189"/>
      <c r="W136" s="192"/>
      <c r="X136" s="80"/>
      <c r="Y136" s="129"/>
      <c r="Z136" s="129"/>
      <c r="AA136" s="129"/>
      <c r="AB136" s="129"/>
      <c r="AC136" s="129"/>
      <c r="AD136" s="129"/>
      <c r="AE136" s="129"/>
      <c r="AF136" s="129"/>
      <c r="AG136" s="129"/>
      <c r="AH136" s="129"/>
      <c r="AI136" s="129"/>
      <c r="AJ136" s="129"/>
      <c r="AK136" s="129"/>
      <c r="AL136" s="129"/>
      <c r="AM136" s="129"/>
      <c r="AN136" s="129"/>
      <c r="AO136" s="129"/>
      <c r="AP136" s="129"/>
      <c r="AQ136" s="129"/>
      <c r="AR136" s="129"/>
      <c r="AS136" s="129"/>
      <c r="AT136" s="129"/>
      <c r="AU136" s="129"/>
      <c r="AV136" s="129"/>
      <c r="AW136" s="129"/>
      <c r="AX136" s="179"/>
      <c r="AY136" s="179"/>
    </row>
    <row r="137" spans="1:51" s="82" customFormat="1" ht="15" hidden="1" x14ac:dyDescent="0.25">
      <c r="A137" s="81"/>
      <c r="B137" s="81"/>
      <c r="C137" s="95"/>
      <c r="D137" s="80"/>
      <c r="E137" s="129"/>
      <c r="F137" s="80"/>
      <c r="G137" s="129"/>
      <c r="H137" s="80"/>
      <c r="I137" s="129"/>
      <c r="J137" s="80"/>
      <c r="K137" s="129"/>
      <c r="L137" s="129"/>
      <c r="M137" s="129"/>
      <c r="N137" s="80"/>
      <c r="O137" s="129"/>
      <c r="P137" s="80"/>
      <c r="Q137" s="86"/>
      <c r="R137" s="80"/>
      <c r="S137" s="129"/>
      <c r="T137" s="80"/>
      <c r="U137" s="86"/>
      <c r="V137" s="80"/>
      <c r="W137" s="129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81"/>
      <c r="AX137" s="81"/>
      <c r="AY137" s="81"/>
    </row>
    <row r="138" spans="1:51" s="82" customFormat="1" ht="15" hidden="1" x14ac:dyDescent="0.25">
      <c r="A138" s="81"/>
      <c r="B138" s="81"/>
      <c r="C138" s="81"/>
      <c r="D138" s="80"/>
      <c r="E138" s="129"/>
      <c r="F138" s="80"/>
      <c r="G138" s="129"/>
      <c r="H138" s="80"/>
      <c r="I138" s="129"/>
      <c r="J138" s="80"/>
      <c r="K138" s="129"/>
      <c r="L138" s="129"/>
      <c r="M138" s="129"/>
      <c r="N138" s="80"/>
      <c r="O138" s="129"/>
      <c r="P138" s="80"/>
      <c r="Q138" s="86"/>
      <c r="R138" s="80"/>
      <c r="S138" s="129"/>
      <c r="T138" s="80"/>
      <c r="U138" s="86"/>
      <c r="V138" s="80"/>
      <c r="W138" s="129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81"/>
    </row>
    <row r="139" spans="1:51" s="82" customFormat="1" ht="15" hidden="1" x14ac:dyDescent="0.25">
      <c r="A139" s="81"/>
      <c r="B139" s="81"/>
      <c r="C139" s="95"/>
      <c r="D139" s="80"/>
      <c r="E139" s="129"/>
      <c r="F139" s="80"/>
      <c r="G139" s="129"/>
      <c r="H139" s="80"/>
      <c r="I139" s="129"/>
      <c r="J139" s="80"/>
      <c r="K139" s="129"/>
      <c r="L139" s="129"/>
      <c r="M139" s="129"/>
      <c r="N139" s="80"/>
      <c r="O139" s="129"/>
      <c r="P139" s="80"/>
      <c r="Q139" s="86"/>
      <c r="R139" s="80"/>
      <c r="S139" s="129"/>
      <c r="T139" s="80"/>
      <c r="U139" s="86"/>
      <c r="V139" s="80"/>
      <c r="W139" s="129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1"/>
      <c r="AW139" s="81"/>
      <c r="AX139" s="81"/>
      <c r="AY139" s="81"/>
    </row>
    <row r="140" spans="1:51" s="82" customFormat="1" ht="15" x14ac:dyDescent="0.25">
      <c r="A140" s="81"/>
      <c r="B140" s="81"/>
      <c r="C140" s="81"/>
      <c r="D140" s="88"/>
      <c r="E140" s="179"/>
      <c r="F140" s="88"/>
      <c r="G140" s="179"/>
      <c r="H140" s="88"/>
      <c r="I140" s="179"/>
      <c r="J140" s="88"/>
      <c r="K140" s="179"/>
      <c r="L140" s="179"/>
      <c r="M140" s="179"/>
      <c r="N140" s="88"/>
      <c r="O140" s="179"/>
      <c r="P140" s="88"/>
      <c r="Q140" s="218"/>
      <c r="R140" s="88"/>
      <c r="S140" s="179"/>
      <c r="T140" s="88"/>
      <c r="U140" s="218"/>
      <c r="V140" s="88"/>
      <c r="W140" s="179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1"/>
      <c r="AW140" s="81"/>
      <c r="AX140" s="81"/>
      <c r="AY140" s="81"/>
    </row>
    <row r="141" spans="1:51" s="82" customFormat="1" ht="15" x14ac:dyDescent="0.25">
      <c r="A141" s="81"/>
      <c r="B141" s="81"/>
      <c r="C141" s="219"/>
      <c r="D141" s="88"/>
      <c r="E141" s="179"/>
      <c r="F141" s="88"/>
      <c r="G141" s="179"/>
      <c r="H141" s="88"/>
      <c r="I141" s="179"/>
      <c r="J141" s="88"/>
      <c r="K141" s="179"/>
      <c r="L141" s="179"/>
      <c r="M141" s="179"/>
      <c r="N141" s="88"/>
      <c r="O141" s="179"/>
      <c r="P141" s="88"/>
      <c r="Q141" s="218"/>
      <c r="R141" s="88"/>
      <c r="S141" s="179"/>
      <c r="T141" s="88"/>
      <c r="U141" s="218"/>
      <c r="V141" s="88"/>
      <c r="W141" s="179"/>
      <c r="X141" s="81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1"/>
      <c r="AW141" s="81"/>
      <c r="AX141" s="81"/>
      <c r="AY141" s="81"/>
    </row>
    <row r="142" spans="1:51" s="82" customFormat="1" ht="15" x14ac:dyDescent="0.25">
      <c r="A142" s="81"/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1"/>
      <c r="AW142" s="81"/>
      <c r="AX142" s="81"/>
      <c r="AY142" s="81"/>
    </row>
    <row r="143" spans="1:51" s="82" customFormat="1" ht="15" x14ac:dyDescent="0.25">
      <c r="A143" s="81"/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  <c r="AV143" s="81"/>
      <c r="AW143" s="81"/>
      <c r="AX143" s="81"/>
      <c r="AY143" s="81"/>
    </row>
    <row r="144" spans="1:51" s="82" customFormat="1" ht="15" x14ac:dyDescent="0.25">
      <c r="A144" s="81"/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  <c r="AR144" s="81"/>
      <c r="AS144" s="81"/>
      <c r="AT144" s="81"/>
      <c r="AU144" s="81"/>
      <c r="AV144" s="81"/>
      <c r="AW144" s="81"/>
      <c r="AX144" s="81"/>
      <c r="AY144" s="81"/>
    </row>
    <row r="238" ht="0.75" customHeight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</sheetData>
  <mergeCells count="4">
    <mergeCell ref="C6:H6"/>
    <mergeCell ref="I6:K6"/>
    <mergeCell ref="N6:O6"/>
    <mergeCell ref="C91:D91"/>
  </mergeCells>
  <pageMargins left="0.70866141732283472" right="0.70866141732283472" top="0.74803149606299213" bottom="0.74803149606299213" header="0.31496062992125984" footer="0.31496062992125984"/>
  <pageSetup paperSize="9" scale="60" fitToWidth="0" fitToHeight="0" orientation="landscape" r:id="rId1"/>
  <rowBreaks count="3" manualBreakCount="3">
    <brk id="61" man="1"/>
    <brk id="92" man="1"/>
    <brk id="93" man="1"/>
  </rowBreaks>
  <colBreaks count="1" manualBreakCount="1">
    <brk id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17"/>
  <sheetViews>
    <sheetView workbookViewId="0"/>
  </sheetViews>
  <sheetFormatPr defaultColWidth="7.28515625" defaultRowHeight="15" x14ac:dyDescent="0.25"/>
  <cols>
    <col min="1" max="1" width="2.7109375" customWidth="1"/>
    <col min="2" max="2" width="5.85546875" customWidth="1"/>
    <col min="3" max="3" width="78.140625" customWidth="1"/>
    <col min="4" max="4" width="1.7109375" customWidth="1"/>
    <col min="5" max="5" width="0.85546875" customWidth="1"/>
    <col min="6" max="6" width="11.5703125" customWidth="1"/>
    <col min="7" max="7" width="9.7109375" customWidth="1"/>
    <col min="8" max="8" width="14.28515625" bestFit="1" customWidth="1"/>
    <col min="9" max="9" width="12.7109375" customWidth="1"/>
    <col min="10" max="10" width="14.85546875" customWidth="1"/>
    <col min="11" max="11" width="8.7109375" customWidth="1"/>
    <col min="12" max="12" width="12" customWidth="1"/>
    <col min="13" max="13" width="3" customWidth="1"/>
    <col min="14" max="14" width="10.42578125" customWidth="1"/>
    <col min="15" max="15" width="9.42578125" customWidth="1"/>
    <col min="16" max="16" width="12.28515625" customWidth="1"/>
    <col min="17" max="17" width="8.140625" customWidth="1"/>
    <col min="18" max="18" width="0.7109375" customWidth="1"/>
    <col min="19" max="19" width="8.140625" customWidth="1"/>
    <col min="20" max="20" width="0.7109375" customWidth="1"/>
    <col min="21" max="21" width="8.140625" customWidth="1"/>
    <col min="22" max="22" width="7.28515625" customWidth="1"/>
    <col min="23" max="23" width="22.28515625" hidden="1" customWidth="1"/>
    <col min="24" max="24" width="7.42578125" customWidth="1"/>
    <col min="25" max="25" width="7.5703125" hidden="1" customWidth="1"/>
    <col min="26" max="26" width="1.7109375" hidden="1" customWidth="1"/>
    <col min="27" max="46" width="7.5703125" hidden="1" customWidth="1"/>
    <col min="47" max="47" width="0.42578125" hidden="1" customWidth="1"/>
    <col min="48" max="49" width="7.5703125" hidden="1" customWidth="1"/>
    <col min="50" max="50" width="7.28515625" customWidth="1"/>
  </cols>
  <sheetData>
    <row r="1" spans="1:47" ht="15.75" x14ac:dyDescent="0.25">
      <c r="A1" s="5"/>
      <c r="B1" s="6"/>
      <c r="C1" s="1"/>
      <c r="D1" s="2"/>
      <c r="E1" s="7"/>
      <c r="F1" s="3"/>
      <c r="G1" s="7"/>
      <c r="H1" s="3"/>
      <c r="I1" s="7"/>
      <c r="J1" s="3"/>
      <c r="K1" s="7"/>
      <c r="L1" s="3"/>
      <c r="M1" s="8"/>
      <c r="N1" s="3"/>
      <c r="O1" s="9"/>
      <c r="P1" s="3"/>
      <c r="Q1" s="10"/>
      <c r="R1" s="11"/>
      <c r="S1" s="12"/>
      <c r="T1" s="13"/>
      <c r="U1" s="14"/>
      <c r="V1" s="15"/>
      <c r="W1" s="5"/>
      <c r="X1" s="5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</row>
    <row r="2" spans="1:47" ht="21" thickBot="1" x14ac:dyDescent="0.35">
      <c r="A2" s="17"/>
      <c r="B2" s="18"/>
      <c r="C2" s="19" t="s">
        <v>181</v>
      </c>
      <c r="D2" s="20"/>
      <c r="E2" s="15"/>
      <c r="F2" s="21"/>
      <c r="G2" s="225"/>
      <c r="H2" s="225"/>
      <c r="I2" s="225"/>
      <c r="J2" s="225"/>
      <c r="K2" s="225"/>
      <c r="L2" s="15"/>
      <c r="M2" s="15"/>
      <c r="N2" s="3"/>
      <c r="O2" s="9"/>
      <c r="P2" s="3"/>
      <c r="Q2" s="10"/>
      <c r="R2" s="11"/>
      <c r="S2" s="12"/>
      <c r="T2" s="13"/>
      <c r="U2" s="14"/>
      <c r="V2" s="15"/>
      <c r="W2" s="5"/>
      <c r="X2" s="5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</row>
    <row r="3" spans="1:47" s="30" customFormat="1" ht="17.45" customHeight="1" thickBot="1" x14ac:dyDescent="0.3">
      <c r="A3" s="19"/>
      <c r="B3" s="22"/>
      <c r="C3" s="23" t="s">
        <v>182</v>
      </c>
      <c r="D3" s="24"/>
      <c r="E3" s="24"/>
      <c r="F3" s="25" t="s">
        <v>183</v>
      </c>
      <c r="G3" s="226" t="s">
        <v>184</v>
      </c>
      <c r="H3" s="226"/>
      <c r="I3" s="226"/>
      <c r="J3" s="26" t="s">
        <v>185</v>
      </c>
      <c r="K3" s="226">
        <v>373</v>
      </c>
      <c r="L3" s="226"/>
      <c r="M3" s="226"/>
      <c r="N3" s="3"/>
      <c r="O3" s="9"/>
      <c r="P3" s="3"/>
      <c r="Q3" s="10"/>
      <c r="R3" s="3"/>
      <c r="S3" s="9"/>
      <c r="T3" s="27"/>
      <c r="U3" s="28"/>
      <c r="V3" s="24"/>
      <c r="W3" s="29"/>
      <c r="X3" s="29"/>
    </row>
    <row r="4" spans="1:47" s="30" customFormat="1" ht="15.75" x14ac:dyDescent="0.25">
      <c r="A4" s="19"/>
      <c r="B4" s="22"/>
      <c r="C4" s="20"/>
      <c r="D4" s="24"/>
      <c r="E4" s="24"/>
      <c r="F4" s="24"/>
      <c r="G4" s="227"/>
      <c r="H4" s="227"/>
      <c r="I4" s="227"/>
      <c r="J4" s="24"/>
      <c r="K4" s="227"/>
      <c r="L4" s="227"/>
      <c r="M4" s="227"/>
      <c r="N4" s="3"/>
      <c r="O4" s="9"/>
      <c r="P4" s="3"/>
      <c r="Q4" s="10"/>
      <c r="R4" s="3"/>
      <c r="S4" s="9"/>
      <c r="T4" s="27"/>
      <c r="U4" s="28"/>
      <c r="V4" s="24"/>
      <c r="W4" s="29"/>
      <c r="X4" s="29"/>
    </row>
    <row r="5" spans="1:47" s="30" customFormat="1" ht="15.75" x14ac:dyDescent="0.25">
      <c r="A5" s="19"/>
      <c r="B5" s="22"/>
      <c r="C5" s="15"/>
      <c r="D5" s="24"/>
      <c r="E5" s="24"/>
      <c r="F5" s="24"/>
      <c r="G5" s="228"/>
      <c r="H5" s="228"/>
      <c r="I5" s="228"/>
      <c r="J5" s="24"/>
      <c r="K5" s="24"/>
      <c r="L5" s="24"/>
      <c r="M5" s="24"/>
      <c r="N5" s="3"/>
      <c r="O5" s="9"/>
      <c r="P5" s="3"/>
      <c r="Q5" s="10"/>
      <c r="R5" s="3"/>
      <c r="S5" s="9"/>
      <c r="T5" s="27"/>
      <c r="U5" s="28"/>
      <c r="V5" s="24"/>
      <c r="W5" s="29"/>
      <c r="X5" s="29"/>
    </row>
    <row r="6" spans="1:47" ht="15.75" x14ac:dyDescent="0.25">
      <c r="A6" s="15"/>
      <c r="B6" s="31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3"/>
      <c r="O6" s="9"/>
      <c r="P6" s="3"/>
      <c r="Q6" s="10"/>
      <c r="R6" s="11"/>
      <c r="S6" s="12"/>
      <c r="T6" s="13"/>
      <c r="U6" s="14"/>
      <c r="V6" s="15"/>
      <c r="W6" s="5"/>
      <c r="X6" s="5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15.75" x14ac:dyDescent="0.25">
      <c r="A7" s="5"/>
      <c r="B7" s="6"/>
      <c r="C7" s="1"/>
      <c r="D7" s="2"/>
      <c r="E7" s="7"/>
      <c r="F7" s="3"/>
      <c r="G7" s="7"/>
      <c r="H7" s="3"/>
      <c r="I7" s="7"/>
      <c r="J7" s="3"/>
      <c r="K7" s="7"/>
      <c r="L7" s="3"/>
      <c r="M7" s="8"/>
      <c r="N7" s="3"/>
      <c r="O7" s="9"/>
      <c r="P7" s="3"/>
      <c r="Q7" s="10"/>
      <c r="R7" s="11"/>
      <c r="S7" s="12"/>
      <c r="T7" s="13"/>
      <c r="U7" s="14"/>
      <c r="V7" s="15"/>
      <c r="W7" s="5"/>
      <c r="X7" s="5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</row>
    <row r="8" spans="1:47" s="32" customFormat="1" ht="15.75" x14ac:dyDescent="0.2">
      <c r="A8" s="5"/>
      <c r="B8" s="6"/>
      <c r="C8" s="1"/>
      <c r="D8" s="2"/>
      <c r="E8" s="7"/>
      <c r="F8" s="3"/>
      <c r="G8" s="7"/>
      <c r="H8" s="3"/>
      <c r="I8" s="7"/>
      <c r="J8" s="3"/>
      <c r="K8" s="7"/>
      <c r="L8" s="3"/>
      <c r="M8" s="8"/>
      <c r="N8" s="3"/>
      <c r="O8" s="9"/>
      <c r="P8" s="3"/>
      <c r="Q8" s="10"/>
      <c r="R8" s="11"/>
      <c r="S8" s="12"/>
      <c r="T8" s="13"/>
      <c r="U8" s="14"/>
      <c r="V8" s="1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2" customFormat="1" ht="15.75" customHeight="1" x14ac:dyDescent="0.2">
      <c r="A9" s="15"/>
      <c r="B9" s="33"/>
      <c r="C9" s="34" t="s">
        <v>186</v>
      </c>
      <c r="D9" s="34"/>
      <c r="E9" s="34"/>
      <c r="F9" s="35"/>
      <c r="G9" s="224" t="s">
        <v>187</v>
      </c>
      <c r="H9" s="224"/>
      <c r="I9" s="224"/>
      <c r="J9" s="37"/>
      <c r="K9" s="37"/>
      <c r="L9" s="37"/>
      <c r="M9" s="38"/>
      <c r="N9" s="3"/>
      <c r="O9" s="3"/>
      <c r="P9" s="3"/>
      <c r="Q9" s="39"/>
      <c r="R9" s="40"/>
      <c r="S9" s="12"/>
      <c r="T9" s="41"/>
      <c r="U9" s="41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42" customFormat="1" ht="63" x14ac:dyDescent="0.2">
      <c r="A10" s="15"/>
      <c r="B10" s="33"/>
      <c r="C10" s="34"/>
      <c r="D10" s="34"/>
      <c r="E10" s="34"/>
      <c r="F10" s="36" t="s">
        <v>188</v>
      </c>
      <c r="G10" s="35" t="s">
        <v>189</v>
      </c>
      <c r="H10" s="36" t="s">
        <v>190</v>
      </c>
      <c r="I10" s="35" t="s">
        <v>191</v>
      </c>
      <c r="J10" s="36" t="s">
        <v>192</v>
      </c>
      <c r="K10" s="43" t="s">
        <v>193</v>
      </c>
      <c r="L10" s="43" t="s">
        <v>194</v>
      </c>
      <c r="M10" s="38"/>
      <c r="N10" s="44" t="s">
        <v>195</v>
      </c>
      <c r="O10" s="44" t="s">
        <v>196</v>
      </c>
      <c r="P10" s="44" t="s">
        <v>197</v>
      </c>
      <c r="Q10" s="39"/>
      <c r="R10" s="40"/>
      <c r="S10" s="12"/>
      <c r="T10" s="41"/>
      <c r="U10" s="41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42" customFormat="1" ht="31.5" x14ac:dyDescent="0.2">
      <c r="A11" s="15"/>
      <c r="B11" s="33"/>
      <c r="C11" s="45" t="s">
        <v>198</v>
      </c>
      <c r="D11" s="46"/>
      <c r="E11" s="38"/>
      <c r="F11" s="36" t="s">
        <v>199</v>
      </c>
      <c r="G11" s="36" t="s">
        <v>200</v>
      </c>
      <c r="H11" s="36" t="s">
        <v>201</v>
      </c>
      <c r="I11" s="36" t="s">
        <v>202</v>
      </c>
      <c r="J11" s="36" t="s">
        <v>203</v>
      </c>
      <c r="K11" s="36" t="s">
        <v>204</v>
      </c>
      <c r="L11" s="36" t="s">
        <v>205</v>
      </c>
      <c r="M11" s="47"/>
      <c r="N11" s="36" t="s">
        <v>206</v>
      </c>
      <c r="O11" s="36" t="s">
        <v>207</v>
      </c>
      <c r="P11" s="36" t="s">
        <v>208</v>
      </c>
      <c r="Q11" s="39"/>
      <c r="R11" s="40"/>
      <c r="S11" s="12"/>
      <c r="T11" s="41"/>
      <c r="U11" s="41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42" customFormat="1" ht="15.75" x14ac:dyDescent="0.2">
      <c r="A12" s="15"/>
      <c r="B12" s="33"/>
      <c r="C12" s="45"/>
      <c r="D12" s="46"/>
      <c r="E12" s="38"/>
      <c r="F12" s="38"/>
      <c r="G12" s="38"/>
      <c r="H12" s="38"/>
      <c r="I12" s="38"/>
      <c r="J12" s="38"/>
      <c r="K12" s="38"/>
      <c r="L12" s="38"/>
      <c r="M12" s="38"/>
      <c r="N12" s="3"/>
      <c r="O12" s="10"/>
      <c r="P12" s="3"/>
      <c r="Q12" s="39"/>
      <c r="R12" s="40"/>
      <c r="S12" s="12"/>
      <c r="T12" s="41"/>
      <c r="U12" s="41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32" customFormat="1" ht="15.75" x14ac:dyDescent="0.2">
      <c r="A13" s="5"/>
      <c r="B13" s="48" t="s">
        <v>209</v>
      </c>
      <c r="C13" s="1" t="s">
        <v>210</v>
      </c>
      <c r="D13" s="2"/>
      <c r="E13" s="3"/>
      <c r="F13" s="49">
        <v>740400</v>
      </c>
      <c r="G13" s="49">
        <v>0</v>
      </c>
      <c r="H13" s="49">
        <v>0</v>
      </c>
      <c r="I13" s="49">
        <v>0</v>
      </c>
      <c r="J13" s="49">
        <f>SUM(F13:I13)</f>
        <v>740400</v>
      </c>
      <c r="K13" s="49">
        <v>11358</v>
      </c>
      <c r="L13" s="49">
        <f>J13-K13</f>
        <v>729042</v>
      </c>
      <c r="M13" s="7"/>
      <c r="N13" s="49">
        <v>0</v>
      </c>
      <c r="O13" s="49">
        <v>0</v>
      </c>
      <c r="P13" s="49">
        <f>L13-N13-O13</f>
        <v>729042</v>
      </c>
      <c r="Q13" s="10"/>
      <c r="R13" s="11"/>
      <c r="S13" s="12"/>
      <c r="T13" s="50"/>
      <c r="U13" s="51"/>
      <c r="V13" s="1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32" customFormat="1" ht="36.75" customHeight="1" x14ac:dyDescent="0.2">
      <c r="A14" s="5"/>
      <c r="B14" s="48" t="s">
        <v>211</v>
      </c>
      <c r="C14" s="1" t="s">
        <v>212</v>
      </c>
      <c r="D14" s="2"/>
      <c r="E14" s="3"/>
      <c r="F14" s="49">
        <v>0</v>
      </c>
      <c r="G14" s="49">
        <v>0</v>
      </c>
      <c r="H14" s="49">
        <v>0</v>
      </c>
      <c r="I14" s="49">
        <v>0</v>
      </c>
      <c r="J14" s="49">
        <f>SUM(F14:I14)</f>
        <v>0</v>
      </c>
      <c r="K14" s="49">
        <v>0</v>
      </c>
      <c r="L14" s="49">
        <f>J14-K14</f>
        <v>0</v>
      </c>
      <c r="M14" s="7"/>
      <c r="N14" s="49">
        <v>0</v>
      </c>
      <c r="O14" s="49">
        <v>0</v>
      </c>
      <c r="P14" s="49">
        <f>L14-N14-O14</f>
        <v>0</v>
      </c>
      <c r="Q14" s="10"/>
      <c r="R14" s="11"/>
      <c r="S14" s="12"/>
      <c r="T14" s="50"/>
      <c r="U14" s="51"/>
      <c r="V14" s="1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32" customFormat="1" ht="30" x14ac:dyDescent="0.2">
      <c r="A15" s="5"/>
      <c r="B15" s="48" t="s">
        <v>213</v>
      </c>
      <c r="C15" s="1" t="s">
        <v>214</v>
      </c>
      <c r="D15" s="2"/>
      <c r="E15" s="3"/>
      <c r="F15" s="49">
        <v>0</v>
      </c>
      <c r="G15" s="49">
        <v>0</v>
      </c>
      <c r="H15" s="49">
        <v>0</v>
      </c>
      <c r="I15" s="49">
        <v>0</v>
      </c>
      <c r="J15" s="49">
        <f>SUM(F15:I15)</f>
        <v>0</v>
      </c>
      <c r="K15" s="49">
        <v>0</v>
      </c>
      <c r="L15" s="49">
        <f>J15-K15</f>
        <v>0</v>
      </c>
      <c r="M15" s="7"/>
      <c r="N15" s="49">
        <v>0</v>
      </c>
      <c r="O15" s="49">
        <v>0</v>
      </c>
      <c r="P15" s="49">
        <f>L15-N15-O15</f>
        <v>0</v>
      </c>
      <c r="Q15" s="10"/>
      <c r="R15" s="11"/>
      <c r="S15" s="12"/>
      <c r="T15" s="50"/>
      <c r="U15" s="51"/>
      <c r="V15" s="1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32" customFormat="1" ht="15.75" x14ac:dyDescent="0.2">
      <c r="A16" s="5"/>
      <c r="B16" s="48" t="s">
        <v>215</v>
      </c>
      <c r="C16" s="1" t="s">
        <v>216</v>
      </c>
      <c r="D16" s="2"/>
      <c r="E16" s="3"/>
      <c r="F16" s="49">
        <v>2283784</v>
      </c>
      <c r="G16" s="49">
        <v>363707</v>
      </c>
      <c r="H16" s="49">
        <v>0</v>
      </c>
      <c r="I16" s="49">
        <v>0</v>
      </c>
      <c r="J16" s="49">
        <f>SUM(F16:I16)</f>
        <v>2647491</v>
      </c>
      <c r="K16" s="49">
        <v>510463</v>
      </c>
      <c r="L16" s="49">
        <f>J16-K16</f>
        <v>2137028</v>
      </c>
      <c r="M16" s="7"/>
      <c r="N16" s="49">
        <v>69180</v>
      </c>
      <c r="O16" s="49">
        <v>0</v>
      </c>
      <c r="P16" s="49">
        <f>L16-N16-O16</f>
        <v>2067848</v>
      </c>
      <c r="Q16" s="10"/>
      <c r="R16" s="11"/>
      <c r="S16" s="12"/>
      <c r="T16" s="50"/>
      <c r="U16" s="51"/>
      <c r="V16" s="1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9" s="32" customFormat="1" ht="16.5" thickBot="1" x14ac:dyDescent="0.25">
      <c r="A17" s="5"/>
      <c r="B17" s="48"/>
      <c r="C17" s="1"/>
      <c r="D17" s="2"/>
      <c r="E17" s="3"/>
      <c r="F17" s="3"/>
      <c r="G17" s="3"/>
      <c r="H17" s="3"/>
      <c r="I17" s="3"/>
      <c r="J17" s="3"/>
      <c r="K17" s="3"/>
      <c r="L17" s="3"/>
      <c r="M17" s="7"/>
      <c r="N17" s="3"/>
      <c r="O17" s="52"/>
      <c r="P17" s="3"/>
      <c r="Q17" s="10"/>
      <c r="R17" s="11"/>
      <c r="S17" s="12"/>
      <c r="T17" s="50"/>
      <c r="U17" s="51"/>
      <c r="V17" s="1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9" s="42" customFormat="1" ht="16.5" thickBot="1" x14ac:dyDescent="0.25">
      <c r="A18" s="15"/>
      <c r="B18" s="53" t="s">
        <v>217</v>
      </c>
      <c r="C18" s="1" t="s">
        <v>218</v>
      </c>
      <c r="D18" s="2"/>
      <c r="E18" s="3"/>
      <c r="F18" s="54">
        <f t="shared" ref="F18:L18" si="0">SUM(F13:F17)</f>
        <v>3024184</v>
      </c>
      <c r="G18" s="55">
        <f t="shared" si="0"/>
        <v>363707</v>
      </c>
      <c r="H18" s="55">
        <f t="shared" si="0"/>
        <v>0</v>
      </c>
      <c r="I18" s="55">
        <f t="shared" si="0"/>
        <v>0</v>
      </c>
      <c r="J18" s="55">
        <f t="shared" si="0"/>
        <v>3387891</v>
      </c>
      <c r="K18" s="55">
        <f t="shared" si="0"/>
        <v>521821</v>
      </c>
      <c r="L18" s="56">
        <f t="shared" si="0"/>
        <v>2866070</v>
      </c>
      <c r="M18" s="8"/>
      <c r="N18" s="54">
        <f>SUM(N13:N17)</f>
        <v>69180</v>
      </c>
      <c r="O18" s="57">
        <f>SUM(O13:O17)</f>
        <v>0</v>
      </c>
      <c r="P18" s="56">
        <f>SUM(P13:P17)</f>
        <v>2796890</v>
      </c>
      <c r="Q18" s="52"/>
      <c r="R18" s="11"/>
      <c r="S18" s="12"/>
      <c r="T18" s="50"/>
      <c r="U18" s="58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9" s="42" customFormat="1" ht="15.75" x14ac:dyDescent="0.2">
      <c r="A19" s="15"/>
      <c r="B19" s="53"/>
      <c r="C19" s="1"/>
      <c r="D19" s="2"/>
      <c r="E19" s="3"/>
      <c r="F19" s="3"/>
      <c r="G19" s="3"/>
      <c r="H19" s="3"/>
      <c r="I19" s="3"/>
      <c r="J19" s="3"/>
      <c r="K19" s="3"/>
      <c r="L19" s="3"/>
      <c r="M19" s="8"/>
      <c r="N19" s="3"/>
      <c r="O19" s="9"/>
      <c r="P19" s="3"/>
      <c r="Q19" s="52"/>
      <c r="R19" s="11"/>
      <c r="S19" s="12"/>
      <c r="T19" s="50"/>
      <c r="U19" s="58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9" s="42" customFormat="1" ht="15.75" x14ac:dyDescent="0.2">
      <c r="A20" s="15"/>
      <c r="B20" s="53"/>
      <c r="C20" s="1"/>
      <c r="D20" s="2"/>
      <c r="E20" s="3"/>
      <c r="F20" s="3"/>
      <c r="G20" s="3"/>
      <c r="H20" s="3"/>
      <c r="I20" s="3"/>
      <c r="J20" s="3"/>
      <c r="K20" s="3"/>
      <c r="L20" s="3"/>
      <c r="M20" s="3"/>
      <c r="N20" s="38"/>
      <c r="O20" s="9"/>
      <c r="P20" s="38"/>
      <c r="Q20" s="9"/>
      <c r="R20" s="11"/>
      <c r="S20" s="12"/>
      <c r="T20" s="50"/>
      <c r="U20" s="59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9" s="42" customFormat="1" ht="15.75" x14ac:dyDescent="0.2">
      <c r="A21" s="15"/>
      <c r="B21" s="53"/>
      <c r="C21" s="45" t="s">
        <v>219</v>
      </c>
      <c r="D21" s="46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9"/>
      <c r="P21" s="38"/>
      <c r="Q21" s="39"/>
      <c r="R21" s="40"/>
      <c r="S21" s="12"/>
      <c r="T21" s="41"/>
      <c r="U21" s="41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9" s="42" customFormat="1" ht="15.75" x14ac:dyDescent="0.2">
      <c r="A22" s="15"/>
      <c r="B22" s="53"/>
      <c r="C22" s="45"/>
      <c r="D22" s="46"/>
      <c r="E22" s="38"/>
      <c r="F22" s="38"/>
      <c r="G22" s="38"/>
      <c r="H22" s="38"/>
      <c r="I22" s="38"/>
      <c r="J22" s="38"/>
      <c r="K22" s="38"/>
      <c r="L22" s="38"/>
      <c r="M22" s="38"/>
      <c r="N22" s="3"/>
      <c r="O22" s="10"/>
      <c r="P22" s="3"/>
      <c r="Q22" s="39"/>
      <c r="R22" s="40"/>
      <c r="S22" s="12"/>
      <c r="T22" s="41"/>
      <c r="U22" s="41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9" s="32" customFormat="1" ht="15.75" x14ac:dyDescent="0.2">
      <c r="A23" s="5"/>
      <c r="B23" s="48" t="s">
        <v>220</v>
      </c>
      <c r="C23" s="1" t="s">
        <v>221</v>
      </c>
      <c r="D23" s="2"/>
      <c r="E23" s="3"/>
      <c r="F23" s="49">
        <v>5294532</v>
      </c>
      <c r="G23" s="49">
        <v>9697546</v>
      </c>
      <c r="H23" s="49">
        <v>0</v>
      </c>
      <c r="I23" s="49">
        <v>0</v>
      </c>
      <c r="J23" s="49">
        <f t="shared" ref="J23:J32" si="1">SUM(F23:I23)</f>
        <v>14992078</v>
      </c>
      <c r="K23" s="49">
        <v>1436517</v>
      </c>
      <c r="L23" s="49">
        <f t="shared" ref="L23:L32" si="2">J23-K23</f>
        <v>13555561</v>
      </c>
      <c r="M23" s="7"/>
      <c r="N23" s="49">
        <v>0</v>
      </c>
      <c r="O23" s="49">
        <v>0</v>
      </c>
      <c r="P23" s="49">
        <f t="shared" ref="P23:P32" si="3">L23-N23-O23</f>
        <v>13555561</v>
      </c>
      <c r="Q23" s="10"/>
      <c r="R23" s="11"/>
      <c r="S23" s="12"/>
      <c r="T23" s="50"/>
      <c r="U23" s="51"/>
      <c r="V23" s="1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16"/>
      <c r="AW23" s="16"/>
    </row>
    <row r="24" spans="1:49" s="32" customFormat="1" ht="15.75" x14ac:dyDescent="0.2">
      <c r="A24" s="5"/>
      <c r="B24" s="48" t="s">
        <v>222</v>
      </c>
      <c r="C24" s="1" t="s">
        <v>223</v>
      </c>
      <c r="D24" s="2"/>
      <c r="E24" s="3"/>
      <c r="F24" s="49">
        <v>7023523</v>
      </c>
      <c r="G24" s="49">
        <v>6378627</v>
      </c>
      <c r="H24" s="49">
        <v>0</v>
      </c>
      <c r="I24" s="49">
        <v>0</v>
      </c>
      <c r="J24" s="49">
        <f t="shared" si="1"/>
        <v>13402150</v>
      </c>
      <c r="K24" s="49">
        <v>81619</v>
      </c>
      <c r="L24" s="49">
        <f t="shared" si="2"/>
        <v>13320531</v>
      </c>
      <c r="M24" s="7"/>
      <c r="N24" s="49">
        <v>173567</v>
      </c>
      <c r="O24" s="49">
        <v>0</v>
      </c>
      <c r="P24" s="49">
        <f t="shared" si="3"/>
        <v>13146964</v>
      </c>
      <c r="Q24" s="10"/>
      <c r="R24" s="11"/>
      <c r="S24" s="12"/>
      <c r="T24" s="50"/>
      <c r="U24" s="51"/>
      <c r="V24" s="1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16"/>
      <c r="AW24" s="16"/>
    </row>
    <row r="25" spans="1:49" s="32" customFormat="1" ht="15.75" x14ac:dyDescent="0.2">
      <c r="A25" s="5"/>
      <c r="B25" s="48" t="s">
        <v>224</v>
      </c>
      <c r="C25" s="1" t="s">
        <v>225</v>
      </c>
      <c r="D25" s="2"/>
      <c r="E25" s="3"/>
      <c r="F25" s="49">
        <v>1710233</v>
      </c>
      <c r="G25" s="49">
        <v>2146813</v>
      </c>
      <c r="H25" s="49">
        <v>0</v>
      </c>
      <c r="I25" s="49">
        <v>0</v>
      </c>
      <c r="J25" s="49">
        <f t="shared" si="1"/>
        <v>3857046</v>
      </c>
      <c r="K25" s="49">
        <v>130770</v>
      </c>
      <c r="L25" s="49">
        <f t="shared" si="2"/>
        <v>3726276</v>
      </c>
      <c r="M25" s="7"/>
      <c r="N25" s="49">
        <v>431796</v>
      </c>
      <c r="O25" s="49">
        <v>0</v>
      </c>
      <c r="P25" s="49">
        <f t="shared" si="3"/>
        <v>3294480</v>
      </c>
      <c r="Q25" s="10"/>
      <c r="R25" s="11"/>
      <c r="S25" s="12"/>
      <c r="T25" s="50"/>
      <c r="U25" s="51"/>
      <c r="V25" s="1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16"/>
      <c r="AW25" s="16"/>
    </row>
    <row r="26" spans="1:49" s="32" customFormat="1" ht="15.75" x14ac:dyDescent="0.2">
      <c r="A26" s="5"/>
      <c r="B26" s="48" t="s">
        <v>226</v>
      </c>
      <c r="C26" s="1" t="s">
        <v>227</v>
      </c>
      <c r="D26" s="2"/>
      <c r="E26" s="3"/>
      <c r="F26" s="49">
        <v>103325</v>
      </c>
      <c r="G26" s="49">
        <v>2510487</v>
      </c>
      <c r="H26" s="49">
        <v>0</v>
      </c>
      <c r="I26" s="49">
        <v>0</v>
      </c>
      <c r="J26" s="49">
        <f t="shared" si="1"/>
        <v>2613812</v>
      </c>
      <c r="K26" s="49">
        <v>2992</v>
      </c>
      <c r="L26" s="49">
        <f t="shared" si="2"/>
        <v>2610820</v>
      </c>
      <c r="M26" s="7"/>
      <c r="N26" s="49">
        <v>0</v>
      </c>
      <c r="O26" s="49">
        <v>0</v>
      </c>
      <c r="P26" s="49">
        <f t="shared" si="3"/>
        <v>2610820</v>
      </c>
      <c r="Q26" s="10"/>
      <c r="R26" s="11"/>
      <c r="S26" s="12"/>
      <c r="T26" s="50"/>
      <c r="U26" s="51"/>
      <c r="V26" s="1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16"/>
      <c r="AW26" s="16"/>
    </row>
    <row r="27" spans="1:49" s="32" customFormat="1" ht="15.75" x14ac:dyDescent="0.2">
      <c r="A27" s="5"/>
      <c r="B27" s="48" t="s">
        <v>228</v>
      </c>
      <c r="C27" s="1" t="s">
        <v>229</v>
      </c>
      <c r="D27" s="2"/>
      <c r="E27" s="3"/>
      <c r="F27" s="49">
        <v>327099</v>
      </c>
      <c r="G27" s="49">
        <v>880445</v>
      </c>
      <c r="H27" s="49">
        <v>0</v>
      </c>
      <c r="I27" s="49">
        <v>0</v>
      </c>
      <c r="J27" s="49">
        <f t="shared" si="1"/>
        <v>1207544</v>
      </c>
      <c r="K27" s="49">
        <v>136471</v>
      </c>
      <c r="L27" s="49">
        <f t="shared" si="2"/>
        <v>1071073</v>
      </c>
      <c r="M27" s="7"/>
      <c r="N27" s="49">
        <v>0</v>
      </c>
      <c r="O27" s="49">
        <v>0</v>
      </c>
      <c r="P27" s="49">
        <f t="shared" si="3"/>
        <v>1071073</v>
      </c>
      <c r="Q27" s="10"/>
      <c r="R27" s="11"/>
      <c r="S27" s="12"/>
      <c r="T27" s="50"/>
      <c r="U27" s="51"/>
      <c r="V27" s="1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16"/>
      <c r="AW27" s="16"/>
    </row>
    <row r="28" spans="1:49" s="32" customFormat="1" ht="15.75" x14ac:dyDescent="0.2">
      <c r="A28" s="5"/>
      <c r="B28" s="48" t="s">
        <v>230</v>
      </c>
      <c r="C28" s="1" t="s">
        <v>231</v>
      </c>
      <c r="D28" s="2"/>
      <c r="E28" s="3"/>
      <c r="F28" s="49">
        <v>481601</v>
      </c>
      <c r="G28" s="49">
        <v>0</v>
      </c>
      <c r="H28" s="49">
        <v>0</v>
      </c>
      <c r="I28" s="49">
        <v>0</v>
      </c>
      <c r="J28" s="49">
        <f t="shared" si="1"/>
        <v>481601</v>
      </c>
      <c r="K28" s="49">
        <v>627</v>
      </c>
      <c r="L28" s="49">
        <f t="shared" si="2"/>
        <v>480974</v>
      </c>
      <c r="M28" s="7"/>
      <c r="N28" s="49">
        <v>0</v>
      </c>
      <c r="O28" s="49">
        <v>0</v>
      </c>
      <c r="P28" s="49">
        <f t="shared" si="3"/>
        <v>480974</v>
      </c>
      <c r="Q28" s="10"/>
      <c r="R28" s="11"/>
      <c r="S28" s="12"/>
      <c r="T28" s="50"/>
      <c r="U28" s="51"/>
      <c r="V28" s="1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16"/>
      <c r="AW28" s="16"/>
    </row>
    <row r="29" spans="1:49" s="32" customFormat="1" ht="15.75" x14ac:dyDescent="0.2">
      <c r="A29" s="5"/>
      <c r="B29" s="48" t="s">
        <v>232</v>
      </c>
      <c r="C29" s="1" t="s">
        <v>233</v>
      </c>
      <c r="D29" s="2"/>
      <c r="E29" s="3"/>
      <c r="F29" s="49">
        <v>0</v>
      </c>
      <c r="G29" s="49">
        <v>0</v>
      </c>
      <c r="H29" s="49">
        <v>0</v>
      </c>
      <c r="I29" s="49">
        <v>0</v>
      </c>
      <c r="J29" s="49">
        <f t="shared" si="1"/>
        <v>0</v>
      </c>
      <c r="K29" s="49">
        <v>0</v>
      </c>
      <c r="L29" s="49">
        <f t="shared" si="2"/>
        <v>0</v>
      </c>
      <c r="M29" s="7"/>
      <c r="N29" s="49">
        <v>0</v>
      </c>
      <c r="O29" s="49">
        <v>0</v>
      </c>
      <c r="P29" s="49">
        <f t="shared" si="3"/>
        <v>0</v>
      </c>
      <c r="Q29" s="10"/>
      <c r="R29" s="11"/>
      <c r="S29" s="12"/>
      <c r="T29" s="50"/>
      <c r="U29" s="51"/>
      <c r="V29" s="1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16"/>
      <c r="AW29" s="16"/>
    </row>
    <row r="30" spans="1:49" s="32" customFormat="1" ht="15.75" x14ac:dyDescent="0.2">
      <c r="A30" s="5"/>
      <c r="B30" s="48" t="s">
        <v>234</v>
      </c>
      <c r="C30" s="1" t="s">
        <v>235</v>
      </c>
      <c r="D30" s="2"/>
      <c r="E30" s="60"/>
      <c r="F30" s="49">
        <v>0</v>
      </c>
      <c r="G30" s="49">
        <v>0</v>
      </c>
      <c r="H30" s="49">
        <v>0</v>
      </c>
      <c r="I30" s="49">
        <v>0</v>
      </c>
      <c r="J30" s="49">
        <f t="shared" si="1"/>
        <v>0</v>
      </c>
      <c r="K30" s="49">
        <v>0</v>
      </c>
      <c r="L30" s="49">
        <f t="shared" si="2"/>
        <v>0</v>
      </c>
      <c r="M30" s="8"/>
      <c r="N30" s="49">
        <v>0</v>
      </c>
      <c r="O30" s="49">
        <v>0</v>
      </c>
      <c r="P30" s="49">
        <f t="shared" si="3"/>
        <v>0</v>
      </c>
      <c r="Q30" s="10"/>
      <c r="R30" s="11"/>
      <c r="S30" s="12"/>
      <c r="T30" s="50"/>
      <c r="U30" s="51"/>
      <c r="V30" s="1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16"/>
      <c r="AW30" s="16"/>
    </row>
    <row r="31" spans="1:49" s="32" customFormat="1" ht="15.75" x14ac:dyDescent="0.2">
      <c r="A31" s="5"/>
      <c r="B31" s="48" t="s">
        <v>236</v>
      </c>
      <c r="C31" s="1" t="s">
        <v>237</v>
      </c>
      <c r="D31" s="2"/>
      <c r="E31" s="4"/>
      <c r="F31" s="49">
        <v>574216</v>
      </c>
      <c r="G31" s="49">
        <v>1942055</v>
      </c>
      <c r="H31" s="49">
        <v>0</v>
      </c>
      <c r="I31" s="49">
        <v>0</v>
      </c>
      <c r="J31" s="49">
        <f t="shared" si="1"/>
        <v>2516271</v>
      </c>
      <c r="K31" s="49">
        <v>13916</v>
      </c>
      <c r="L31" s="49">
        <f t="shared" si="2"/>
        <v>2502355</v>
      </c>
      <c r="M31" s="7"/>
      <c r="N31" s="49">
        <v>0</v>
      </c>
      <c r="O31" s="49">
        <v>0</v>
      </c>
      <c r="P31" s="49">
        <f t="shared" si="3"/>
        <v>2502355</v>
      </c>
      <c r="Q31" s="10"/>
      <c r="R31" s="11"/>
      <c r="S31" s="12"/>
      <c r="T31" s="50"/>
      <c r="U31" s="51"/>
      <c r="V31" s="1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16"/>
      <c r="AW31" s="16"/>
    </row>
    <row r="32" spans="1:49" s="32" customFormat="1" ht="15.75" x14ac:dyDescent="0.2">
      <c r="A32" s="5"/>
      <c r="B32" s="48" t="s">
        <v>238</v>
      </c>
      <c r="C32" s="1" t="s">
        <v>239</v>
      </c>
      <c r="D32" s="2"/>
      <c r="E32" s="4"/>
      <c r="F32" s="49">
        <v>1152636</v>
      </c>
      <c r="G32" s="49">
        <v>1029344</v>
      </c>
      <c r="H32" s="49">
        <v>0</v>
      </c>
      <c r="I32" s="49">
        <v>0</v>
      </c>
      <c r="J32" s="49">
        <f t="shared" si="1"/>
        <v>2181980</v>
      </c>
      <c r="K32" s="49">
        <v>2334</v>
      </c>
      <c r="L32" s="49">
        <f t="shared" si="2"/>
        <v>2179646</v>
      </c>
      <c r="M32" s="7"/>
      <c r="N32" s="49">
        <v>1135194</v>
      </c>
      <c r="O32" s="49">
        <v>0</v>
      </c>
      <c r="P32" s="49">
        <f t="shared" si="3"/>
        <v>1044452</v>
      </c>
      <c r="Q32" s="10"/>
      <c r="R32" s="11"/>
      <c r="S32" s="12"/>
      <c r="T32" s="50"/>
      <c r="U32" s="51"/>
      <c r="V32" s="1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16"/>
      <c r="AW32" s="16"/>
    </row>
    <row r="33" spans="1:49" s="32" customFormat="1" ht="16.5" thickBot="1" x14ac:dyDescent="0.25">
      <c r="A33" s="5"/>
      <c r="B33" s="48"/>
      <c r="C33" s="1"/>
      <c r="D33" s="2"/>
      <c r="E33" s="4"/>
      <c r="F33" s="4"/>
      <c r="G33" s="4"/>
      <c r="H33" s="4"/>
      <c r="I33" s="4"/>
      <c r="J33" s="4"/>
      <c r="K33" s="4"/>
      <c r="L33" s="3"/>
      <c r="M33" s="7"/>
      <c r="N33" s="3"/>
      <c r="O33" s="52"/>
      <c r="P33" s="3"/>
      <c r="Q33" s="10"/>
      <c r="R33" s="11"/>
      <c r="S33" s="12"/>
      <c r="T33" s="50"/>
      <c r="U33" s="51"/>
      <c r="V33" s="1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16"/>
      <c r="AW33" s="16"/>
    </row>
    <row r="34" spans="1:49" s="42" customFormat="1" ht="16.5" thickBot="1" x14ac:dyDescent="0.25">
      <c r="A34" s="15"/>
      <c r="B34" s="53" t="s">
        <v>240</v>
      </c>
      <c r="C34" s="1" t="s">
        <v>241</v>
      </c>
      <c r="D34" s="2"/>
      <c r="E34" s="61"/>
      <c r="F34" s="54">
        <f t="shared" ref="F34:L34" si="4">SUM(F23:F32)</f>
        <v>16667165</v>
      </c>
      <c r="G34" s="62">
        <f t="shared" si="4"/>
        <v>24585317</v>
      </c>
      <c r="H34" s="55">
        <f t="shared" si="4"/>
        <v>0</v>
      </c>
      <c r="I34" s="62">
        <f t="shared" si="4"/>
        <v>0</v>
      </c>
      <c r="J34" s="55">
        <f t="shared" si="4"/>
        <v>41252482</v>
      </c>
      <c r="K34" s="62">
        <f t="shared" si="4"/>
        <v>1805246</v>
      </c>
      <c r="L34" s="56">
        <f t="shared" si="4"/>
        <v>39447236</v>
      </c>
      <c r="M34" s="8"/>
      <c r="N34" s="54">
        <f>SUM(N23:N32)</f>
        <v>1740557</v>
      </c>
      <c r="O34" s="55">
        <f>SUM(O23:O32)</f>
        <v>0</v>
      </c>
      <c r="P34" s="56">
        <f>SUM(P23:P32)</f>
        <v>37706679</v>
      </c>
      <c r="Q34" s="52"/>
      <c r="R34" s="11"/>
      <c r="S34" s="12"/>
      <c r="T34" s="50"/>
      <c r="U34" s="58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9" s="42" customFormat="1" ht="15.75" x14ac:dyDescent="0.2">
      <c r="A35" s="15"/>
      <c r="B35" s="53"/>
      <c r="C35" s="1"/>
      <c r="D35" s="2"/>
      <c r="E35" s="61"/>
      <c r="F35" s="4"/>
      <c r="G35" s="61"/>
      <c r="H35" s="4"/>
      <c r="I35" s="61"/>
      <c r="J35" s="4"/>
      <c r="K35" s="61"/>
      <c r="L35" s="3"/>
      <c r="M35" s="8"/>
      <c r="N35" s="3"/>
      <c r="O35" s="9"/>
      <c r="P35" s="3"/>
      <c r="Q35" s="52"/>
      <c r="R35" s="11"/>
      <c r="S35" s="12"/>
      <c r="T35" s="50"/>
      <c r="U35" s="58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9" s="42" customFormat="1" ht="15.75" x14ac:dyDescent="0.2">
      <c r="A36" s="15"/>
      <c r="B36" s="53"/>
      <c r="C36" s="1"/>
      <c r="D36" s="2"/>
      <c r="E36" s="3"/>
      <c r="F36" s="3"/>
      <c r="G36" s="3"/>
      <c r="H36" s="3"/>
      <c r="I36" s="3"/>
      <c r="J36" s="3"/>
      <c r="K36" s="3"/>
      <c r="L36" s="3"/>
      <c r="M36" s="3"/>
      <c r="N36" s="3"/>
      <c r="O36" s="9"/>
      <c r="P36" s="3"/>
      <c r="Q36" s="9"/>
      <c r="R36" s="11"/>
      <c r="S36" s="12"/>
      <c r="T36" s="50"/>
      <c r="U36" s="59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9" s="42" customFormat="1" ht="15.75" x14ac:dyDescent="0.2">
      <c r="A37" s="15"/>
      <c r="B37" s="53"/>
      <c r="C37" s="45" t="s">
        <v>242</v>
      </c>
      <c r="D37" s="2"/>
      <c r="E37" s="3"/>
      <c r="F37" s="3"/>
      <c r="G37" s="3"/>
      <c r="H37" s="3"/>
      <c r="I37" s="3"/>
      <c r="J37" s="3"/>
      <c r="K37" s="3"/>
      <c r="L37" s="3"/>
      <c r="M37" s="3"/>
      <c r="N37" s="3"/>
      <c r="O37" s="9"/>
      <c r="P37" s="3"/>
      <c r="Q37" s="9"/>
      <c r="R37" s="11"/>
      <c r="S37" s="12"/>
      <c r="T37" s="50"/>
      <c r="U37" s="59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9" s="42" customFormat="1" ht="16.5" thickBot="1" x14ac:dyDescent="0.25">
      <c r="A38" s="15"/>
      <c r="B38" s="53"/>
      <c r="C38" s="1"/>
      <c r="D38" s="2"/>
      <c r="E38" s="3"/>
      <c r="F38" s="3"/>
      <c r="G38" s="3"/>
      <c r="H38" s="3"/>
      <c r="I38" s="3"/>
      <c r="J38" s="3"/>
      <c r="K38" s="3"/>
      <c r="L38" s="3"/>
      <c r="M38" s="3"/>
      <c r="N38" s="3"/>
      <c r="O38" s="10"/>
      <c r="P38" s="3"/>
      <c r="Q38" s="9"/>
      <c r="R38" s="11"/>
      <c r="S38" s="12"/>
      <c r="T38" s="50"/>
      <c r="U38" s="59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9" s="42" customFormat="1" ht="16.5" thickBot="1" x14ac:dyDescent="0.25">
      <c r="A39" s="15"/>
      <c r="B39" s="53" t="s">
        <v>243</v>
      </c>
      <c r="C39" s="1" t="s">
        <v>244</v>
      </c>
      <c r="D39" s="2"/>
      <c r="E39" s="3"/>
      <c r="F39" s="54">
        <v>698883</v>
      </c>
      <c r="G39" s="55">
        <v>0</v>
      </c>
      <c r="H39" s="55">
        <v>0</v>
      </c>
      <c r="I39" s="55">
        <v>0</v>
      </c>
      <c r="J39" s="55">
        <f>SUM(F39:I39)</f>
        <v>698883</v>
      </c>
      <c r="K39" s="55">
        <v>818</v>
      </c>
      <c r="L39" s="56">
        <f>J39-K39</f>
        <v>698065</v>
      </c>
      <c r="M39" s="3"/>
      <c r="N39" s="54">
        <v>0</v>
      </c>
      <c r="O39" s="57">
        <v>0</v>
      </c>
      <c r="P39" s="56">
        <f>L39-N39-O39</f>
        <v>698065</v>
      </c>
      <c r="Q39" s="10"/>
      <c r="R39" s="11"/>
      <c r="S39" s="12"/>
      <c r="T39" s="50"/>
      <c r="U39" s="59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9" s="42" customFormat="1" ht="15.75" x14ac:dyDescent="0.2">
      <c r="A40" s="15"/>
      <c r="B40" s="53"/>
      <c r="C40" s="1"/>
      <c r="D40" s="2"/>
      <c r="E40" s="3"/>
      <c r="F40" s="3"/>
      <c r="G40" s="3"/>
      <c r="H40" s="3"/>
      <c r="I40" s="3"/>
      <c r="J40" s="3"/>
      <c r="K40" s="3"/>
      <c r="L40" s="3"/>
      <c r="M40" s="3"/>
      <c r="N40" s="3"/>
      <c r="O40" s="9"/>
      <c r="P40" s="3"/>
      <c r="Q40" s="10"/>
      <c r="R40" s="11"/>
      <c r="S40" s="12"/>
      <c r="T40" s="50"/>
      <c r="U40" s="59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9" s="42" customFormat="1" ht="15.75" x14ac:dyDescent="0.2">
      <c r="A41" s="15"/>
      <c r="B41" s="53"/>
      <c r="C41" s="1"/>
      <c r="D41" s="2"/>
      <c r="E41" s="3"/>
      <c r="F41" s="3"/>
      <c r="G41" s="3"/>
      <c r="H41" s="3"/>
      <c r="I41" s="3"/>
      <c r="J41" s="3"/>
      <c r="K41" s="3"/>
      <c r="L41" s="3"/>
      <c r="M41" s="3"/>
      <c r="N41" s="38"/>
      <c r="O41" s="9"/>
      <c r="P41" s="38"/>
      <c r="Q41" s="9"/>
      <c r="R41" s="11"/>
      <c r="S41" s="12"/>
      <c r="T41" s="50"/>
      <c r="U41" s="59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9" s="42" customFormat="1" ht="15.75" x14ac:dyDescent="0.2">
      <c r="A42" s="15"/>
      <c r="B42" s="53"/>
      <c r="C42" s="45" t="s">
        <v>245</v>
      </c>
      <c r="D42" s="46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9"/>
      <c r="P42" s="38"/>
      <c r="Q42" s="39"/>
      <c r="R42" s="40"/>
      <c r="S42" s="12"/>
      <c r="T42" s="41"/>
      <c r="U42" s="41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9" s="42" customFormat="1" ht="15.75" x14ac:dyDescent="0.2">
      <c r="A43" s="15"/>
      <c r="B43" s="53"/>
      <c r="C43" s="45"/>
      <c r="D43" s="46"/>
      <c r="E43" s="38"/>
      <c r="F43" s="38"/>
      <c r="G43" s="38"/>
      <c r="H43" s="38"/>
      <c r="I43" s="38"/>
      <c r="J43" s="38"/>
      <c r="K43" s="38"/>
      <c r="L43" s="38"/>
      <c r="M43" s="38"/>
      <c r="N43" s="3"/>
      <c r="O43" s="10"/>
      <c r="P43" s="3"/>
      <c r="Q43" s="39"/>
      <c r="R43" s="40"/>
      <c r="S43" s="12"/>
      <c r="T43" s="41"/>
      <c r="U43" s="41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9" s="32" customFormat="1" ht="15.75" x14ac:dyDescent="0.2">
      <c r="A44" s="5"/>
      <c r="B44" s="48" t="s">
        <v>246</v>
      </c>
      <c r="C44" s="1" t="s">
        <v>247</v>
      </c>
      <c r="D44" s="2"/>
      <c r="E44" s="3"/>
      <c r="F44" s="49">
        <v>12922251</v>
      </c>
      <c r="G44" s="49">
        <v>635265</v>
      </c>
      <c r="H44" s="49">
        <v>0</v>
      </c>
      <c r="I44" s="49">
        <v>0</v>
      </c>
      <c r="J44" s="49">
        <f>SUM(F44:I44)</f>
        <v>13557516</v>
      </c>
      <c r="K44" s="49">
        <v>272667</v>
      </c>
      <c r="L44" s="49">
        <f>J44-K44</f>
        <v>13284849</v>
      </c>
      <c r="M44" s="7"/>
      <c r="N44" s="49">
        <v>225231</v>
      </c>
      <c r="O44" s="49">
        <v>0</v>
      </c>
      <c r="P44" s="49">
        <f>L44-N44-O44</f>
        <v>13059618</v>
      </c>
      <c r="Q44" s="10"/>
      <c r="R44" s="11"/>
      <c r="S44" s="12"/>
      <c r="T44" s="50"/>
      <c r="U44" s="51"/>
      <c r="V44" s="1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16"/>
      <c r="AW44" s="16"/>
    </row>
    <row r="45" spans="1:49" s="32" customFormat="1" ht="18.75" customHeight="1" x14ac:dyDescent="0.2">
      <c r="A45" s="5"/>
      <c r="B45" s="48" t="s">
        <v>248</v>
      </c>
      <c r="C45" s="1" t="s">
        <v>249</v>
      </c>
      <c r="D45" s="2"/>
      <c r="E45" s="3"/>
      <c r="F45" s="49">
        <v>6648585</v>
      </c>
      <c r="G45" s="49">
        <v>0</v>
      </c>
      <c r="H45" s="49">
        <v>0</v>
      </c>
      <c r="I45" s="49">
        <v>0</v>
      </c>
      <c r="J45" s="49">
        <f>SUM(F45:I45)</f>
        <v>6648585</v>
      </c>
      <c r="K45" s="49">
        <v>297800</v>
      </c>
      <c r="L45" s="49">
        <f>J45-K45</f>
        <v>6350785</v>
      </c>
      <c r="M45" s="7"/>
      <c r="N45" s="49">
        <v>852527</v>
      </c>
      <c r="O45" s="49">
        <v>0</v>
      </c>
      <c r="P45" s="49">
        <f>L45-N45-O45</f>
        <v>5498258</v>
      </c>
      <c r="Q45" s="10"/>
      <c r="R45" s="11"/>
      <c r="S45" s="12"/>
      <c r="T45" s="50"/>
      <c r="U45" s="51"/>
      <c r="V45" s="1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16"/>
      <c r="AW45" s="16"/>
    </row>
    <row r="46" spans="1:49" s="32" customFormat="1" ht="15.75" x14ac:dyDescent="0.2">
      <c r="A46" s="5"/>
      <c r="B46" s="48" t="s">
        <v>250</v>
      </c>
      <c r="C46" s="1" t="s">
        <v>251</v>
      </c>
      <c r="D46" s="2"/>
      <c r="E46" s="3"/>
      <c r="F46" s="49">
        <v>675109</v>
      </c>
      <c r="G46" s="49">
        <v>0</v>
      </c>
      <c r="H46" s="49">
        <v>0</v>
      </c>
      <c r="I46" s="49">
        <v>0</v>
      </c>
      <c r="J46" s="49">
        <f>SUM(F46:I46)</f>
        <v>675109</v>
      </c>
      <c r="K46" s="49">
        <v>158576</v>
      </c>
      <c r="L46" s="49">
        <f>J46-K46</f>
        <v>516533</v>
      </c>
      <c r="M46" s="7"/>
      <c r="N46" s="49">
        <v>0</v>
      </c>
      <c r="O46" s="49">
        <v>0</v>
      </c>
      <c r="P46" s="49">
        <f>L46-N46-O46</f>
        <v>516533</v>
      </c>
      <c r="Q46" s="10"/>
      <c r="R46" s="11"/>
      <c r="S46" s="12"/>
      <c r="T46" s="50"/>
      <c r="U46" s="51"/>
      <c r="V46" s="1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16"/>
      <c r="AW46" s="16"/>
    </row>
    <row r="47" spans="1:49" s="32" customFormat="1" ht="16.5" thickBot="1" x14ac:dyDescent="0.25">
      <c r="A47" s="5"/>
      <c r="B47" s="48"/>
      <c r="C47" s="1"/>
      <c r="D47" s="2"/>
      <c r="E47" s="3"/>
      <c r="F47" s="3"/>
      <c r="G47" s="3"/>
      <c r="H47" s="3"/>
      <c r="I47" s="3"/>
      <c r="J47" s="3"/>
      <c r="K47" s="3"/>
      <c r="L47" s="3"/>
      <c r="M47" s="7"/>
      <c r="N47" s="3"/>
      <c r="O47" s="52"/>
      <c r="P47" s="3"/>
      <c r="Q47" s="10"/>
      <c r="R47" s="11"/>
      <c r="S47" s="12"/>
      <c r="T47" s="50"/>
      <c r="U47" s="51"/>
      <c r="V47" s="1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16"/>
      <c r="AW47" s="16"/>
    </row>
    <row r="48" spans="1:49" s="65" customFormat="1" ht="16.5" thickBot="1" x14ac:dyDescent="0.25">
      <c r="A48" s="63"/>
      <c r="B48" s="53" t="s">
        <v>252</v>
      </c>
      <c r="C48" s="1" t="s">
        <v>253</v>
      </c>
      <c r="D48" s="2"/>
      <c r="E48" s="3"/>
      <c r="F48" s="54">
        <f t="shared" ref="F48:L48" si="5">SUM(F44:F46)</f>
        <v>20245945</v>
      </c>
      <c r="G48" s="55">
        <f t="shared" si="5"/>
        <v>635265</v>
      </c>
      <c r="H48" s="55">
        <f t="shared" si="5"/>
        <v>0</v>
      </c>
      <c r="I48" s="55">
        <f t="shared" si="5"/>
        <v>0</v>
      </c>
      <c r="J48" s="55">
        <f t="shared" si="5"/>
        <v>20881210</v>
      </c>
      <c r="K48" s="55">
        <f t="shared" si="5"/>
        <v>729043</v>
      </c>
      <c r="L48" s="56">
        <f t="shared" si="5"/>
        <v>20152167</v>
      </c>
      <c r="M48" s="8"/>
      <c r="N48" s="54">
        <f>SUM(N44:N46)</f>
        <v>1077758</v>
      </c>
      <c r="O48" s="64">
        <f>SUM(O44:O46)</f>
        <v>0</v>
      </c>
      <c r="P48" s="56">
        <f>SUM(P44:P46)</f>
        <v>19074409</v>
      </c>
      <c r="Q48" s="52"/>
      <c r="R48" s="11"/>
      <c r="S48" s="12"/>
      <c r="T48" s="50"/>
      <c r="U48" s="58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</row>
    <row r="49" spans="1:49" s="65" customFormat="1" ht="15.75" x14ac:dyDescent="0.2">
      <c r="A49" s="63"/>
      <c r="B49" s="53"/>
      <c r="C49" s="1"/>
      <c r="D49" s="2"/>
      <c r="E49" s="3"/>
      <c r="F49" s="3"/>
      <c r="G49" s="3"/>
      <c r="H49" s="3"/>
      <c r="I49" s="3"/>
      <c r="J49" s="3"/>
      <c r="K49" s="3"/>
      <c r="L49" s="3"/>
      <c r="M49" s="8"/>
      <c r="N49" s="3"/>
      <c r="O49" s="52"/>
      <c r="P49" s="3"/>
      <c r="Q49" s="52"/>
      <c r="R49" s="11"/>
      <c r="S49" s="12"/>
      <c r="T49" s="50"/>
      <c r="U49" s="58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</row>
    <row r="50" spans="1:49" s="65" customFormat="1" ht="15.75" x14ac:dyDescent="0.2">
      <c r="A50" s="63"/>
      <c r="B50" s="53"/>
      <c r="C50" s="1"/>
      <c r="D50" s="2"/>
      <c r="E50" s="3"/>
      <c r="F50" s="3"/>
      <c r="G50" s="3"/>
      <c r="H50" s="3"/>
      <c r="I50" s="3"/>
      <c r="J50" s="3"/>
      <c r="K50" s="3"/>
      <c r="L50" s="3"/>
      <c r="M50" s="8"/>
      <c r="N50" s="3"/>
      <c r="O50" s="52"/>
      <c r="P50" s="3"/>
      <c r="Q50" s="52"/>
      <c r="R50" s="11"/>
      <c r="S50" s="12"/>
      <c r="T50" s="50"/>
      <c r="U50" s="58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</row>
    <row r="51" spans="1:49" s="42" customFormat="1" ht="15.75" x14ac:dyDescent="0.2">
      <c r="A51" s="15"/>
      <c r="B51" s="53"/>
      <c r="C51" s="45" t="s">
        <v>254</v>
      </c>
      <c r="D51" s="2"/>
      <c r="E51" s="3"/>
      <c r="F51" s="3"/>
      <c r="G51" s="3"/>
      <c r="H51" s="3"/>
      <c r="I51" s="3"/>
      <c r="J51" s="3"/>
      <c r="K51" s="3"/>
      <c r="L51" s="3"/>
      <c r="M51" s="3"/>
      <c r="N51" s="3"/>
      <c r="O51" s="9"/>
      <c r="P51" s="3"/>
      <c r="Q51" s="9"/>
      <c r="R51" s="11"/>
      <c r="S51" s="12"/>
      <c r="T51" s="50"/>
      <c r="U51" s="59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9" s="42" customFormat="1" ht="15.75" x14ac:dyDescent="0.2">
      <c r="A52" s="15"/>
      <c r="B52" s="53"/>
      <c r="C52" s="1"/>
      <c r="D52" s="2"/>
      <c r="E52" s="3"/>
      <c r="F52" s="3"/>
      <c r="G52" s="3"/>
      <c r="H52" s="3"/>
      <c r="I52" s="3"/>
      <c r="J52" s="3"/>
      <c r="K52" s="3"/>
      <c r="L52" s="3"/>
      <c r="M52" s="3"/>
      <c r="N52" s="3"/>
      <c r="O52" s="10"/>
      <c r="P52" s="3"/>
      <c r="Q52" s="9"/>
      <c r="R52" s="11"/>
      <c r="S52" s="12"/>
      <c r="T52" s="50"/>
      <c r="U52" s="59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9" s="42" customFormat="1" ht="15.75" x14ac:dyDescent="0.2">
      <c r="A53" s="15"/>
      <c r="B53" s="53" t="s">
        <v>255</v>
      </c>
      <c r="C53" s="1" t="s">
        <v>256</v>
      </c>
      <c r="D53" s="2"/>
      <c r="E53" s="3"/>
      <c r="F53" s="49">
        <v>1232264</v>
      </c>
      <c r="G53" s="49">
        <v>0</v>
      </c>
      <c r="H53" s="49">
        <v>0</v>
      </c>
      <c r="I53" s="49">
        <v>0</v>
      </c>
      <c r="J53" s="49">
        <f>SUM(F53:I53)</f>
        <v>1232264</v>
      </c>
      <c r="K53" s="49">
        <v>0</v>
      </c>
      <c r="L53" s="49">
        <f>J53-K53</f>
        <v>1232264</v>
      </c>
      <c r="M53" s="3"/>
      <c r="N53" s="49">
        <v>0</v>
      </c>
      <c r="O53" s="49">
        <v>0</v>
      </c>
      <c r="P53" s="49">
        <f>L53-N53-O53</f>
        <v>1232264</v>
      </c>
      <c r="Q53" s="10"/>
      <c r="R53" s="11"/>
      <c r="S53" s="12"/>
      <c r="T53" s="50"/>
      <c r="U53" s="59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9" s="42" customFormat="1" ht="15.75" x14ac:dyDescent="0.2">
      <c r="A54" s="15"/>
      <c r="B54" s="53" t="s">
        <v>257</v>
      </c>
      <c r="C54" s="1" t="s">
        <v>258</v>
      </c>
      <c r="D54" s="2"/>
      <c r="E54" s="3"/>
      <c r="F54" s="49">
        <v>2741141</v>
      </c>
      <c r="G54" s="49">
        <v>680467</v>
      </c>
      <c r="H54" s="49">
        <v>0</v>
      </c>
      <c r="I54" s="49">
        <v>0</v>
      </c>
      <c r="J54" s="49">
        <f>SUM(F54:I54)</f>
        <v>3421608</v>
      </c>
      <c r="K54" s="49">
        <v>3758</v>
      </c>
      <c r="L54" s="49">
        <f>J54-K54</f>
        <v>3417850</v>
      </c>
      <c r="M54" s="3"/>
      <c r="N54" s="49">
        <v>0</v>
      </c>
      <c r="O54" s="49">
        <v>0</v>
      </c>
      <c r="P54" s="49">
        <f>L54-N54-O54</f>
        <v>3417850</v>
      </c>
      <c r="Q54" s="10"/>
      <c r="R54" s="11"/>
      <c r="S54" s="12"/>
      <c r="T54" s="50"/>
      <c r="U54" s="59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9" s="42" customFormat="1" ht="15.75" x14ac:dyDescent="0.2">
      <c r="A55" s="15"/>
      <c r="B55" s="53" t="s">
        <v>259</v>
      </c>
      <c r="C55" s="1" t="s">
        <v>260</v>
      </c>
      <c r="D55" s="2"/>
      <c r="E55" s="3"/>
      <c r="F55" s="49">
        <v>0</v>
      </c>
      <c r="G55" s="49">
        <v>0</v>
      </c>
      <c r="H55" s="49">
        <v>0</v>
      </c>
      <c r="I55" s="49">
        <v>0</v>
      </c>
      <c r="J55" s="49">
        <f>SUM(F55:I55)</f>
        <v>0</v>
      </c>
      <c r="K55" s="49">
        <v>0</v>
      </c>
      <c r="L55" s="49">
        <f>J55-K55</f>
        <v>0</v>
      </c>
      <c r="M55" s="3"/>
      <c r="N55" s="49">
        <v>0</v>
      </c>
      <c r="O55" s="49">
        <v>0</v>
      </c>
      <c r="P55" s="49">
        <f>L55-N55-O55</f>
        <v>0</v>
      </c>
      <c r="Q55" s="10"/>
      <c r="R55" s="11"/>
      <c r="S55" s="12"/>
      <c r="T55" s="50"/>
      <c r="U55" s="59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9" s="42" customFormat="1" ht="15.75" x14ac:dyDescent="0.2">
      <c r="A56" s="15"/>
      <c r="B56" s="53" t="s">
        <v>261</v>
      </c>
      <c r="C56" s="1" t="s">
        <v>262</v>
      </c>
      <c r="D56" s="2"/>
      <c r="E56" s="3"/>
      <c r="F56" s="49">
        <v>3864980</v>
      </c>
      <c r="G56" s="49">
        <v>2418898</v>
      </c>
      <c r="H56" s="49">
        <v>0</v>
      </c>
      <c r="I56" s="49">
        <v>0</v>
      </c>
      <c r="J56" s="49">
        <f>SUM(F56:I56)</f>
        <v>6283878</v>
      </c>
      <c r="K56" s="49">
        <v>332515</v>
      </c>
      <c r="L56" s="49">
        <f>J56-K56</f>
        <v>5951363</v>
      </c>
      <c r="M56" s="3"/>
      <c r="N56" s="49">
        <v>2300000</v>
      </c>
      <c r="O56" s="49">
        <v>0</v>
      </c>
      <c r="P56" s="49">
        <f>L56-N56-O56</f>
        <v>3651363</v>
      </c>
      <c r="Q56" s="10"/>
      <c r="R56" s="11"/>
      <c r="S56" s="12"/>
      <c r="T56" s="50"/>
      <c r="U56" s="59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9" s="42" customFormat="1" ht="15.75" x14ac:dyDescent="0.2">
      <c r="A57" s="15"/>
      <c r="B57" s="53" t="s">
        <v>263</v>
      </c>
      <c r="C57" s="1" t="s">
        <v>264</v>
      </c>
      <c r="D57" s="2"/>
      <c r="E57" s="3"/>
      <c r="F57" s="49">
        <v>3071893</v>
      </c>
      <c r="G57" s="49">
        <v>975610</v>
      </c>
      <c r="H57" s="49">
        <v>0</v>
      </c>
      <c r="I57" s="49">
        <v>0</v>
      </c>
      <c r="J57" s="49">
        <f>SUM(F57:I57)</f>
        <v>4047503</v>
      </c>
      <c r="K57" s="49">
        <v>106749</v>
      </c>
      <c r="L57" s="49">
        <f>J57-K57</f>
        <v>3940754</v>
      </c>
      <c r="M57" s="3"/>
      <c r="N57" s="49">
        <v>0</v>
      </c>
      <c r="O57" s="49">
        <v>0</v>
      </c>
      <c r="P57" s="49">
        <f>L57-N57-O57</f>
        <v>3940754</v>
      </c>
      <c r="Q57" s="10"/>
      <c r="R57" s="11"/>
      <c r="S57" s="12"/>
      <c r="T57" s="50"/>
      <c r="U57" s="59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9" s="42" customFormat="1" ht="16.5" thickBot="1" x14ac:dyDescent="0.25">
      <c r="A58" s="15"/>
      <c r="B58" s="53"/>
      <c r="C58" s="1"/>
      <c r="D58" s="2"/>
      <c r="E58" s="3"/>
      <c r="F58" s="3"/>
      <c r="G58" s="3"/>
      <c r="H58" s="3"/>
      <c r="I58" s="3"/>
      <c r="J58" s="3"/>
      <c r="K58" s="3"/>
      <c r="L58" s="3"/>
      <c r="M58" s="3"/>
      <c r="N58" s="3"/>
      <c r="O58" s="52"/>
      <c r="P58" s="3"/>
      <c r="Q58" s="10"/>
      <c r="R58" s="11"/>
      <c r="S58" s="12"/>
      <c r="T58" s="50"/>
      <c r="U58" s="59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9" s="42" customFormat="1" ht="16.5" thickBot="1" x14ac:dyDescent="0.25">
      <c r="A59" s="15"/>
      <c r="B59" s="53" t="s">
        <v>265</v>
      </c>
      <c r="C59" s="1" t="s">
        <v>266</v>
      </c>
      <c r="D59" s="2"/>
      <c r="E59" s="3"/>
      <c r="F59" s="54">
        <f t="shared" ref="F59:L59" si="6">SUM(F53:F57)</f>
        <v>10910278</v>
      </c>
      <c r="G59" s="55">
        <f t="shared" si="6"/>
        <v>4074975</v>
      </c>
      <c r="H59" s="55">
        <f t="shared" si="6"/>
        <v>0</v>
      </c>
      <c r="I59" s="55">
        <f t="shared" si="6"/>
        <v>0</v>
      </c>
      <c r="J59" s="55">
        <f t="shared" si="6"/>
        <v>14985253</v>
      </c>
      <c r="K59" s="55">
        <f t="shared" si="6"/>
        <v>443022</v>
      </c>
      <c r="L59" s="56">
        <f t="shared" si="6"/>
        <v>14542231</v>
      </c>
      <c r="M59" s="3"/>
      <c r="N59" s="54">
        <f>SUM(N53:N57)</f>
        <v>2300000</v>
      </c>
      <c r="O59" s="55">
        <f>SUM(O53:O57)</f>
        <v>0</v>
      </c>
      <c r="P59" s="56">
        <f>SUM(P53:P57)</f>
        <v>12242231</v>
      </c>
      <c r="Q59" s="52"/>
      <c r="R59" s="11"/>
      <c r="S59" s="12"/>
      <c r="T59" s="50"/>
      <c r="U59" s="59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9" s="42" customFormat="1" ht="15.75" x14ac:dyDescent="0.2">
      <c r="A60" s="15"/>
      <c r="B60" s="53"/>
      <c r="C60" s="1"/>
      <c r="D60" s="2"/>
      <c r="E60" s="3"/>
      <c r="F60" s="3"/>
      <c r="G60" s="3"/>
      <c r="H60" s="3"/>
      <c r="I60" s="3"/>
      <c r="J60" s="3"/>
      <c r="K60" s="3"/>
      <c r="L60" s="3"/>
      <c r="M60" s="3"/>
      <c r="N60" s="3"/>
      <c r="O60" s="9"/>
      <c r="P60" s="3"/>
      <c r="Q60" s="52"/>
      <c r="R60" s="11"/>
      <c r="S60" s="12"/>
      <c r="T60" s="50"/>
      <c r="U60" s="59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9" s="42" customFormat="1" ht="15.75" x14ac:dyDescent="0.2">
      <c r="A61" s="15"/>
      <c r="B61" s="53"/>
      <c r="C61" s="1"/>
      <c r="D61" s="2"/>
      <c r="E61" s="3"/>
      <c r="F61" s="3"/>
      <c r="G61" s="3"/>
      <c r="H61" s="3"/>
      <c r="I61" s="3"/>
      <c r="J61" s="3"/>
      <c r="K61" s="3"/>
      <c r="L61" s="3"/>
      <c r="M61" s="3"/>
      <c r="N61" s="38"/>
      <c r="O61" s="9"/>
      <c r="P61" s="38"/>
      <c r="Q61" s="9"/>
      <c r="R61" s="11"/>
      <c r="S61" s="12"/>
      <c r="T61" s="50"/>
      <c r="U61" s="59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9" s="42" customFormat="1" ht="15.75" x14ac:dyDescent="0.2">
      <c r="A62" s="15"/>
      <c r="B62" s="53"/>
      <c r="C62" s="45" t="s">
        <v>267</v>
      </c>
      <c r="D62" s="46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9"/>
      <c r="P62" s="38"/>
      <c r="Q62" s="39"/>
      <c r="R62" s="40"/>
      <c r="S62" s="12"/>
      <c r="T62" s="41"/>
      <c r="U62" s="41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9" s="42" customFormat="1" ht="15.75" x14ac:dyDescent="0.2">
      <c r="A63" s="15"/>
      <c r="B63" s="53"/>
      <c r="C63" s="45"/>
      <c r="D63" s="46"/>
      <c r="E63" s="38"/>
      <c r="F63" s="38"/>
      <c r="G63" s="38"/>
      <c r="H63" s="38"/>
      <c r="I63" s="38"/>
      <c r="J63" s="38"/>
      <c r="K63" s="38"/>
      <c r="L63" s="38"/>
      <c r="M63" s="38"/>
      <c r="N63" s="3"/>
      <c r="O63" s="10"/>
      <c r="P63" s="3"/>
      <c r="Q63" s="39"/>
      <c r="R63" s="40"/>
      <c r="S63" s="12"/>
      <c r="T63" s="41"/>
      <c r="U63" s="41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9" s="32" customFormat="1" ht="15.75" x14ac:dyDescent="0.2">
      <c r="A64" s="5"/>
      <c r="B64" s="48" t="s">
        <v>268</v>
      </c>
      <c r="C64" s="1" t="s">
        <v>269</v>
      </c>
      <c r="D64" s="2"/>
      <c r="E64" s="3"/>
      <c r="F64" s="49">
        <v>3467889</v>
      </c>
      <c r="G64" s="49">
        <v>0</v>
      </c>
      <c r="H64" s="49">
        <v>0</v>
      </c>
      <c r="I64" s="49">
        <v>0</v>
      </c>
      <c r="J64" s="49">
        <f>SUM(F64:I64)</f>
        <v>3467889</v>
      </c>
      <c r="K64" s="49">
        <v>825251</v>
      </c>
      <c r="L64" s="49">
        <f>J64-K64</f>
        <v>2642638</v>
      </c>
      <c r="M64" s="7"/>
      <c r="N64" s="49">
        <v>0</v>
      </c>
      <c r="O64" s="49">
        <v>0</v>
      </c>
      <c r="P64" s="49">
        <f>L64-N64-O64</f>
        <v>2642638</v>
      </c>
      <c r="Q64" s="10"/>
      <c r="R64" s="11"/>
      <c r="S64" s="12"/>
      <c r="T64" s="50"/>
      <c r="U64" s="51"/>
      <c r="V64" s="1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16"/>
      <c r="AW64" s="16"/>
    </row>
    <row r="65" spans="1:49" s="32" customFormat="1" ht="15.75" x14ac:dyDescent="0.2">
      <c r="A65" s="5"/>
      <c r="B65" s="48" t="s">
        <v>270</v>
      </c>
      <c r="C65" s="1" t="s">
        <v>271</v>
      </c>
      <c r="D65" s="2"/>
      <c r="E65" s="3"/>
      <c r="F65" s="49">
        <v>2162003</v>
      </c>
      <c r="G65" s="49">
        <v>0</v>
      </c>
      <c r="H65" s="49">
        <v>0</v>
      </c>
      <c r="I65" s="49">
        <v>0</v>
      </c>
      <c r="J65" s="49">
        <f>SUM(F65:I65)</f>
        <v>2162003</v>
      </c>
      <c r="K65" s="49">
        <v>580136</v>
      </c>
      <c r="L65" s="49">
        <f>J65-K65</f>
        <v>1581867</v>
      </c>
      <c r="M65" s="7"/>
      <c r="N65" s="49">
        <v>0</v>
      </c>
      <c r="O65" s="49">
        <v>91357</v>
      </c>
      <c r="P65" s="49">
        <f>L65-N65-O65</f>
        <v>1490510</v>
      </c>
      <c r="Q65" s="10"/>
      <c r="R65" s="11"/>
      <c r="S65" s="12"/>
      <c r="T65" s="50"/>
      <c r="U65" s="51"/>
      <c r="V65" s="1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16"/>
      <c r="AW65" s="16"/>
    </row>
    <row r="66" spans="1:49" s="32" customFormat="1" ht="16.5" thickBot="1" x14ac:dyDescent="0.25">
      <c r="A66" s="5"/>
      <c r="B66" s="48"/>
      <c r="C66" s="1"/>
      <c r="D66" s="2"/>
      <c r="E66" s="3"/>
      <c r="F66" s="3"/>
      <c r="G66" s="3"/>
      <c r="H66" s="3"/>
      <c r="I66" s="3"/>
      <c r="J66" s="3"/>
      <c r="K66" s="3"/>
      <c r="L66" s="3"/>
      <c r="M66" s="7"/>
      <c r="N66" s="3"/>
      <c r="O66" s="52"/>
      <c r="P66" s="3"/>
      <c r="Q66" s="10"/>
      <c r="R66" s="11"/>
      <c r="S66" s="12"/>
      <c r="T66" s="50"/>
      <c r="U66" s="51"/>
      <c r="V66" s="1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16"/>
      <c r="AW66" s="16"/>
    </row>
    <row r="67" spans="1:49" s="65" customFormat="1" ht="16.5" thickBot="1" x14ac:dyDescent="0.25">
      <c r="A67" s="63"/>
      <c r="B67" s="53" t="s">
        <v>272</v>
      </c>
      <c r="C67" s="1" t="s">
        <v>273</v>
      </c>
      <c r="D67" s="2"/>
      <c r="E67" s="3"/>
      <c r="F67" s="54">
        <f t="shared" ref="F67:L67" si="7">SUM(F64:F65)</f>
        <v>5629892</v>
      </c>
      <c r="G67" s="55">
        <f t="shared" si="7"/>
        <v>0</v>
      </c>
      <c r="H67" s="55">
        <f t="shared" si="7"/>
        <v>0</v>
      </c>
      <c r="I67" s="55">
        <f t="shared" si="7"/>
        <v>0</v>
      </c>
      <c r="J67" s="55">
        <f t="shared" si="7"/>
        <v>5629892</v>
      </c>
      <c r="K67" s="55">
        <f t="shared" si="7"/>
        <v>1405387</v>
      </c>
      <c r="L67" s="56">
        <f t="shared" si="7"/>
        <v>4224505</v>
      </c>
      <c r="M67" s="8"/>
      <c r="N67" s="54">
        <f>SUM(N64:N65)</f>
        <v>0</v>
      </c>
      <c r="O67" s="55">
        <f>SUM(O64:O65)</f>
        <v>91357</v>
      </c>
      <c r="P67" s="56">
        <f>SUM(P64:P65)</f>
        <v>4133148</v>
      </c>
      <c r="Q67" s="52"/>
      <c r="R67" s="11"/>
      <c r="S67" s="12"/>
      <c r="T67" s="50"/>
      <c r="U67" s="58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</row>
    <row r="68" spans="1:49" s="65" customFormat="1" ht="15.75" x14ac:dyDescent="0.2">
      <c r="A68" s="63"/>
      <c r="B68" s="53"/>
      <c r="C68" s="1"/>
      <c r="D68" s="2"/>
      <c r="E68" s="3"/>
      <c r="F68" s="3"/>
      <c r="G68" s="3"/>
      <c r="H68" s="3"/>
      <c r="I68" s="3"/>
      <c r="J68" s="3"/>
      <c r="K68" s="3"/>
      <c r="L68" s="3"/>
      <c r="M68" s="8"/>
      <c r="N68" s="3"/>
      <c r="O68" s="52"/>
      <c r="P68" s="3"/>
      <c r="Q68" s="52"/>
      <c r="R68" s="11"/>
      <c r="S68" s="12"/>
      <c r="T68" s="50"/>
      <c r="U68" s="58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</row>
    <row r="69" spans="1:49" s="65" customFormat="1" ht="15.75" x14ac:dyDescent="0.2">
      <c r="A69" s="63"/>
      <c r="B69" s="53"/>
      <c r="C69" s="1"/>
      <c r="D69" s="2"/>
      <c r="E69" s="3"/>
      <c r="F69" s="3"/>
      <c r="G69" s="3"/>
      <c r="H69" s="3"/>
      <c r="I69" s="3"/>
      <c r="J69" s="3"/>
      <c r="K69" s="3"/>
      <c r="L69" s="3"/>
      <c r="M69" s="8"/>
      <c r="N69" s="3"/>
      <c r="O69" s="52"/>
      <c r="P69" s="3"/>
      <c r="Q69" s="52"/>
      <c r="R69" s="11"/>
      <c r="S69" s="12"/>
      <c r="T69" s="50"/>
      <c r="U69" s="58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</row>
    <row r="70" spans="1:49" s="65" customFormat="1" ht="15.75" x14ac:dyDescent="0.2">
      <c r="A70" s="63"/>
      <c r="B70" s="53"/>
      <c r="C70" s="1"/>
      <c r="D70" s="2"/>
      <c r="E70" s="3"/>
      <c r="F70" s="3"/>
      <c r="G70" s="3"/>
      <c r="H70" s="3"/>
      <c r="I70" s="3"/>
      <c r="J70" s="3"/>
      <c r="K70" s="3"/>
      <c r="L70" s="3"/>
      <c r="M70" s="8"/>
      <c r="N70" s="3"/>
      <c r="O70" s="52"/>
      <c r="P70" s="3"/>
      <c r="Q70" s="52"/>
      <c r="R70" s="11"/>
      <c r="S70" s="12"/>
      <c r="T70" s="50"/>
      <c r="U70" s="58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</row>
    <row r="71" spans="1:49" s="65" customFormat="1" ht="15.75" x14ac:dyDescent="0.2">
      <c r="A71" s="63"/>
      <c r="B71" s="53"/>
      <c r="C71" s="1"/>
      <c r="D71" s="2"/>
      <c r="E71" s="3"/>
      <c r="F71" s="3"/>
      <c r="G71" s="3"/>
      <c r="H71" s="3"/>
      <c r="I71" s="3"/>
      <c r="J71" s="3"/>
      <c r="K71" s="3"/>
      <c r="L71" s="3"/>
      <c r="M71" s="8"/>
      <c r="N71" s="3"/>
      <c r="O71" s="52"/>
      <c r="P71" s="3"/>
      <c r="Q71" s="52"/>
      <c r="R71" s="11"/>
      <c r="S71" s="12"/>
      <c r="T71" s="50"/>
      <c r="U71" s="58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</row>
    <row r="72" spans="1:49" s="65" customFormat="1" ht="15.75" x14ac:dyDescent="0.2">
      <c r="A72" s="63"/>
      <c r="B72" s="53"/>
      <c r="C72" s="45" t="s">
        <v>274</v>
      </c>
      <c r="D72" s="2"/>
      <c r="E72" s="3"/>
      <c r="F72" s="3"/>
      <c r="G72" s="3"/>
      <c r="H72" s="3"/>
      <c r="I72" s="3"/>
      <c r="J72" s="3"/>
      <c r="K72" s="3"/>
      <c r="L72" s="3"/>
      <c r="M72" s="8"/>
      <c r="N72" s="3"/>
      <c r="O72" s="52"/>
      <c r="P72" s="3"/>
      <c r="Q72" s="52"/>
      <c r="R72" s="11"/>
      <c r="S72" s="12"/>
      <c r="T72" s="50"/>
      <c r="U72" s="58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</row>
    <row r="73" spans="1:49" s="65" customFormat="1" ht="15.75" x14ac:dyDescent="0.2">
      <c r="A73" s="63"/>
      <c r="B73" s="53"/>
      <c r="C73" s="1"/>
      <c r="D73" s="2"/>
      <c r="E73" s="3"/>
      <c r="F73" s="3"/>
      <c r="G73" s="3"/>
      <c r="H73" s="3"/>
      <c r="I73" s="3"/>
      <c r="J73" s="3"/>
      <c r="K73" s="3"/>
      <c r="L73" s="3"/>
      <c r="M73" s="8"/>
      <c r="N73" s="3"/>
      <c r="O73" s="10"/>
      <c r="P73" s="3"/>
      <c r="Q73" s="52"/>
      <c r="R73" s="11"/>
      <c r="S73" s="12"/>
      <c r="T73" s="50"/>
      <c r="U73" s="58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</row>
    <row r="74" spans="1:49" s="65" customFormat="1" ht="20.25" customHeight="1" x14ac:dyDescent="0.2">
      <c r="A74" s="63"/>
      <c r="B74" s="53" t="s">
        <v>275</v>
      </c>
      <c r="C74" s="1" t="s">
        <v>276</v>
      </c>
      <c r="D74" s="2"/>
      <c r="E74" s="3"/>
      <c r="F74" s="3"/>
      <c r="G74" s="3"/>
      <c r="H74" s="3"/>
      <c r="I74" s="3"/>
      <c r="J74" s="49">
        <v>6145285</v>
      </c>
      <c r="K74" s="49">
        <v>3858415</v>
      </c>
      <c r="L74" s="49">
        <f>J74-K74</f>
        <v>2286870</v>
      </c>
      <c r="M74" s="8"/>
      <c r="N74" s="3"/>
      <c r="O74" s="3"/>
      <c r="P74" s="3"/>
      <c r="Q74" s="10"/>
      <c r="R74" s="11"/>
      <c r="S74" s="12"/>
      <c r="T74" s="50"/>
      <c r="U74" s="58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</row>
    <row r="75" spans="1:49" s="42" customFormat="1" ht="12" customHeight="1" x14ac:dyDescent="0.2">
      <c r="A75" s="15"/>
      <c r="B75" s="53"/>
      <c r="C75" s="1"/>
      <c r="D75" s="2"/>
      <c r="E75" s="3"/>
      <c r="F75" s="3"/>
      <c r="G75" s="3"/>
      <c r="H75" s="3"/>
      <c r="I75" s="3"/>
      <c r="J75" s="3"/>
      <c r="K75" s="9"/>
      <c r="L75" s="3"/>
      <c r="M75" s="3"/>
      <c r="N75" s="3"/>
      <c r="O75" s="3"/>
      <c r="P75" s="3"/>
      <c r="Q75" s="9"/>
      <c r="R75" s="11"/>
      <c r="S75" s="12"/>
      <c r="T75" s="50"/>
      <c r="U75" s="59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9" s="42" customFormat="1" ht="4.9000000000000004" customHeight="1" x14ac:dyDescent="0.2">
      <c r="A76" s="15"/>
      <c r="B76" s="53"/>
      <c r="C76" s="1"/>
      <c r="D76" s="2"/>
      <c r="E76" s="3"/>
      <c r="F76" s="3"/>
      <c r="G76" s="3"/>
      <c r="H76" s="3"/>
      <c r="I76" s="3"/>
      <c r="J76" s="3"/>
      <c r="K76" s="10"/>
      <c r="L76" s="3"/>
      <c r="M76" s="3"/>
      <c r="N76" s="3"/>
      <c r="O76" s="3"/>
      <c r="P76" s="3"/>
      <c r="Q76" s="9"/>
      <c r="R76" s="11"/>
      <c r="S76" s="12"/>
      <c r="T76" s="50"/>
      <c r="U76" s="59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9" s="32" customFormat="1" ht="31.15" customHeight="1" x14ac:dyDescent="0.2">
      <c r="A77" s="5"/>
      <c r="B77" s="48" t="s">
        <v>277</v>
      </c>
      <c r="C77" s="66" t="s">
        <v>278</v>
      </c>
      <c r="D77" s="67"/>
      <c r="E77" s="67"/>
      <c r="F77" s="67"/>
      <c r="G77" s="67"/>
      <c r="H77" s="3"/>
      <c r="I77" s="3"/>
      <c r="J77" s="49">
        <v>21552</v>
      </c>
      <c r="K77" s="49">
        <v>2651</v>
      </c>
      <c r="L77" s="49">
        <f>J77-K77</f>
        <v>18901</v>
      </c>
      <c r="M77" s="7"/>
      <c r="N77" s="3"/>
      <c r="O77" s="3"/>
      <c r="P77" s="3"/>
      <c r="Q77" s="10"/>
      <c r="R77" s="11"/>
      <c r="S77" s="12"/>
      <c r="T77" s="50"/>
      <c r="U77" s="51"/>
      <c r="V77" s="1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16"/>
      <c r="AW77" s="16"/>
    </row>
    <row r="78" spans="1:49" s="42" customFormat="1" ht="13.5" customHeight="1" x14ac:dyDescent="0.2">
      <c r="A78" s="15"/>
      <c r="B78" s="53"/>
      <c r="C78" s="1"/>
      <c r="D78" s="2"/>
      <c r="E78" s="3"/>
      <c r="F78" s="3"/>
      <c r="G78" s="3"/>
      <c r="H78" s="3"/>
      <c r="I78" s="3"/>
      <c r="J78" s="3"/>
      <c r="K78" s="52"/>
      <c r="L78" s="3"/>
      <c r="M78" s="3"/>
      <c r="N78" s="3"/>
      <c r="O78" s="3"/>
      <c r="P78" s="3"/>
      <c r="Q78" s="9"/>
      <c r="R78" s="11"/>
      <c r="S78" s="12"/>
      <c r="T78" s="50"/>
      <c r="U78" s="59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9" s="42" customFormat="1" ht="14.65" customHeight="1" x14ac:dyDescent="0.2">
      <c r="A79" s="15"/>
      <c r="B79" s="53"/>
      <c r="C79" s="1"/>
      <c r="D79" s="2"/>
      <c r="E79" s="3"/>
      <c r="F79" s="3"/>
      <c r="G79" s="3"/>
      <c r="H79" s="3"/>
      <c r="I79" s="3"/>
      <c r="J79" s="3"/>
      <c r="K79" s="52"/>
      <c r="L79" s="3"/>
      <c r="M79" s="3"/>
      <c r="N79" s="3"/>
      <c r="O79" s="3"/>
      <c r="P79" s="3"/>
      <c r="Q79" s="9"/>
      <c r="R79" s="11"/>
      <c r="S79" s="12"/>
      <c r="T79" s="50"/>
      <c r="U79" s="59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9" s="42" customFormat="1" ht="21" customHeight="1" x14ac:dyDescent="0.2">
      <c r="A80" s="15"/>
      <c r="B80" s="6" t="s">
        <v>279</v>
      </c>
      <c r="C80" s="68" t="s">
        <v>280</v>
      </c>
      <c r="D80" s="2"/>
      <c r="E80" s="3"/>
      <c r="F80" s="3"/>
      <c r="G80" s="3"/>
      <c r="H80" s="3"/>
      <c r="I80" s="3"/>
      <c r="J80" s="3"/>
      <c r="K80" s="9"/>
      <c r="L80" s="3"/>
      <c r="M80" s="3"/>
      <c r="N80" s="3"/>
      <c r="O80" s="3"/>
      <c r="P80" s="3"/>
      <c r="Q80" s="9"/>
      <c r="R80" s="11"/>
      <c r="S80" s="12"/>
      <c r="T80" s="50"/>
      <c r="U80" s="59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9" s="42" customFormat="1" ht="21" customHeight="1" x14ac:dyDescent="0.2">
      <c r="A81" s="15"/>
      <c r="B81" s="48"/>
      <c r="C81" s="1"/>
      <c r="D81" s="2"/>
      <c r="E81" s="3"/>
      <c r="F81" s="3"/>
      <c r="G81" s="3"/>
      <c r="H81" s="3"/>
      <c r="I81" s="3"/>
      <c r="J81" s="3"/>
      <c r="K81" s="52"/>
      <c r="L81" s="3"/>
      <c r="M81" s="3"/>
      <c r="N81" s="3"/>
      <c r="O81" s="3"/>
      <c r="P81" s="3"/>
      <c r="Q81" s="9"/>
      <c r="R81" s="11"/>
      <c r="S81" s="12"/>
      <c r="T81" s="50"/>
      <c r="U81" s="59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9" s="32" customFormat="1" ht="21" customHeight="1" x14ac:dyDescent="0.2">
      <c r="A82" s="5"/>
      <c r="B82" s="48" t="s">
        <v>281</v>
      </c>
      <c r="C82" s="1" t="s">
        <v>282</v>
      </c>
      <c r="D82" s="2"/>
      <c r="E82" s="3"/>
      <c r="F82" s="3"/>
      <c r="G82" s="3"/>
      <c r="H82" s="3"/>
      <c r="I82" s="3"/>
      <c r="J82" s="49">
        <f>J18+J34+J39+J48+J59+J67+J74</f>
        <v>92980896</v>
      </c>
      <c r="K82" s="49">
        <f>K18+K34+K39+K48+K59+K67+K74</f>
        <v>8763752</v>
      </c>
      <c r="L82" s="49">
        <f>L18+L34+L39+L48+L59+L67+L74</f>
        <v>84217144</v>
      </c>
      <c r="M82" s="7"/>
      <c r="N82" s="3"/>
      <c r="O82" s="3"/>
      <c r="P82" s="3"/>
      <c r="Q82" s="52"/>
      <c r="R82" s="11"/>
      <c r="S82" s="12"/>
      <c r="T82" s="50"/>
      <c r="U82" s="51"/>
      <c r="V82" s="1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16"/>
      <c r="AW82" s="16"/>
    </row>
    <row r="83" spans="1:49" s="32" customFormat="1" ht="15.75" x14ac:dyDescent="0.2">
      <c r="A83" s="5"/>
      <c r="B83" s="48"/>
      <c r="C83" s="1"/>
      <c r="D83" s="2"/>
      <c r="E83" s="3"/>
      <c r="F83" s="3"/>
      <c r="G83" s="3"/>
      <c r="H83" s="3"/>
      <c r="I83" s="3"/>
      <c r="J83" s="3"/>
      <c r="K83" s="52"/>
      <c r="L83" s="3"/>
      <c r="M83" s="7"/>
      <c r="N83" s="3"/>
      <c r="O83" s="3"/>
      <c r="P83" s="3"/>
      <c r="Q83" s="10"/>
      <c r="R83" s="11"/>
      <c r="S83" s="12"/>
      <c r="T83" s="50"/>
      <c r="U83" s="51"/>
      <c r="V83" s="1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</row>
    <row r="84" spans="1:49" s="32" customFormat="1" ht="26.25" customHeight="1" x14ac:dyDescent="0.2">
      <c r="A84" s="5"/>
      <c r="B84" s="48" t="s">
        <v>283</v>
      </c>
      <c r="C84" s="1" t="s">
        <v>284</v>
      </c>
      <c r="D84" s="2"/>
      <c r="E84" s="3"/>
      <c r="F84" s="3"/>
      <c r="G84" s="3"/>
      <c r="H84" s="3"/>
      <c r="I84" s="3"/>
      <c r="J84" s="49">
        <f>J77+J82</f>
        <v>93002448</v>
      </c>
      <c r="K84" s="49">
        <f>K77+K82</f>
        <v>8766403</v>
      </c>
      <c r="L84" s="49">
        <f>L77+L82</f>
        <v>84236045</v>
      </c>
      <c r="M84" s="7"/>
      <c r="N84" s="3"/>
      <c r="O84" s="3"/>
      <c r="P84" s="3"/>
      <c r="Q84" s="52"/>
      <c r="R84" s="11"/>
      <c r="S84" s="12"/>
      <c r="T84" s="50"/>
      <c r="U84" s="51"/>
      <c r="V84" s="1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16"/>
      <c r="AW84" s="16"/>
    </row>
    <row r="85" spans="1:49" s="32" customFormat="1" ht="10.5" customHeight="1" x14ac:dyDescent="0.2">
      <c r="A85" s="5"/>
      <c r="B85" s="48"/>
      <c r="C85" s="1"/>
      <c r="D85" s="2"/>
      <c r="E85" s="3"/>
      <c r="F85" s="3"/>
      <c r="G85" s="3"/>
      <c r="H85" s="3"/>
      <c r="I85" s="3"/>
      <c r="J85" s="3"/>
      <c r="K85" s="3"/>
      <c r="L85" s="3"/>
      <c r="M85" s="7"/>
      <c r="N85" s="3"/>
      <c r="O85" s="10"/>
      <c r="P85" s="3"/>
      <c r="Q85" s="10"/>
      <c r="R85" s="11"/>
      <c r="S85" s="12"/>
      <c r="T85" s="50"/>
      <c r="U85" s="51"/>
      <c r="V85" s="1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</row>
    <row r="86" spans="1:49" s="42" customFormat="1" ht="15.75" x14ac:dyDescent="0.2">
      <c r="A86" s="15"/>
      <c r="B86" s="53"/>
      <c r="C86" s="1"/>
      <c r="D86" s="2"/>
      <c r="E86" s="3"/>
      <c r="F86" s="3"/>
      <c r="G86" s="3"/>
      <c r="H86" s="3"/>
      <c r="I86" s="3"/>
      <c r="J86" s="3"/>
      <c r="K86" s="3"/>
      <c r="L86" s="3"/>
      <c r="M86" s="3"/>
      <c r="N86" s="3"/>
      <c r="O86" s="9"/>
      <c r="P86" s="3"/>
      <c r="Q86" s="9"/>
      <c r="R86" s="11"/>
      <c r="S86" s="12"/>
      <c r="T86" s="50"/>
      <c r="U86" s="59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9" s="32" customFormat="1" ht="15.75" x14ac:dyDescent="0.2">
      <c r="A87" s="5"/>
      <c r="B87" s="48"/>
      <c r="C87" s="45" t="s">
        <v>285</v>
      </c>
      <c r="D87" s="2"/>
      <c r="E87" s="3"/>
      <c r="F87" s="3"/>
      <c r="G87" s="3"/>
      <c r="H87" s="3"/>
      <c r="I87" s="3"/>
      <c r="J87" s="3"/>
      <c r="K87" s="3"/>
      <c r="L87" s="3"/>
      <c r="M87" s="7"/>
      <c r="N87" s="3"/>
      <c r="O87" s="9"/>
      <c r="P87" s="3"/>
      <c r="Q87" s="10"/>
      <c r="R87" s="11"/>
      <c r="S87" s="12"/>
      <c r="T87" s="50"/>
      <c r="U87" s="51"/>
      <c r="V87" s="1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16"/>
      <c r="AW87" s="16"/>
    </row>
    <row r="88" spans="1:49" s="32" customFormat="1" ht="15.75" x14ac:dyDescent="0.2">
      <c r="A88" s="5"/>
      <c r="B88" s="48"/>
      <c r="C88" s="45"/>
      <c r="D88" s="2"/>
      <c r="E88" s="3"/>
      <c r="F88" s="3"/>
      <c r="G88" s="3"/>
      <c r="H88" s="3"/>
      <c r="I88" s="3"/>
      <c r="J88" s="3"/>
      <c r="K88" s="3"/>
      <c r="L88" s="3"/>
      <c r="M88" s="7"/>
      <c r="N88" s="38"/>
      <c r="O88" s="9"/>
      <c r="P88" s="38"/>
      <c r="Q88" s="10"/>
      <c r="R88" s="11"/>
      <c r="S88" s="12"/>
      <c r="T88" s="50"/>
      <c r="U88" s="51"/>
      <c r="V88" s="1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16"/>
      <c r="AW88" s="16"/>
    </row>
    <row r="89" spans="1:49" s="42" customFormat="1" ht="15.75" x14ac:dyDescent="0.2">
      <c r="A89" s="15"/>
      <c r="B89" s="53"/>
      <c r="C89" s="45" t="s">
        <v>286</v>
      </c>
      <c r="D89" s="46"/>
      <c r="E89" s="46"/>
      <c r="F89" s="46"/>
      <c r="G89" s="46"/>
      <c r="H89" s="46"/>
      <c r="I89" s="38"/>
      <c r="J89" s="38"/>
      <c r="K89" s="38"/>
      <c r="L89" s="38"/>
      <c r="M89" s="38"/>
      <c r="N89" s="38"/>
      <c r="O89" s="9"/>
      <c r="P89" s="38"/>
      <c r="Q89" s="39"/>
      <c r="R89" s="40"/>
      <c r="S89" s="12"/>
      <c r="T89" s="41"/>
      <c r="U89" s="41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9" s="42" customFormat="1" ht="15.75" x14ac:dyDescent="0.2">
      <c r="A90" s="15"/>
      <c r="B90" s="53"/>
      <c r="C90" s="45"/>
      <c r="D90" s="46"/>
      <c r="E90" s="46"/>
      <c r="F90" s="46"/>
      <c r="G90" s="46"/>
      <c r="H90" s="46"/>
      <c r="I90" s="38"/>
      <c r="J90" s="38"/>
      <c r="K90" s="38"/>
      <c r="L90" s="38"/>
      <c r="M90" s="38"/>
      <c r="N90" s="3"/>
      <c r="O90" s="10"/>
      <c r="P90" s="3"/>
      <c r="Q90" s="39"/>
      <c r="R90" s="40"/>
      <c r="S90" s="12"/>
      <c r="T90" s="41"/>
      <c r="U90" s="41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9" s="32" customFormat="1" ht="31.15" customHeight="1" x14ac:dyDescent="0.2">
      <c r="A91" s="5"/>
      <c r="B91" s="48" t="s">
        <v>287</v>
      </c>
      <c r="C91" s="66" t="s">
        <v>288</v>
      </c>
      <c r="D91" s="69"/>
      <c r="E91" s="69"/>
      <c r="F91" s="69"/>
      <c r="G91" s="2"/>
      <c r="H91" s="2"/>
      <c r="I91" s="3"/>
      <c r="J91" s="49">
        <v>84427.849999999977</v>
      </c>
      <c r="K91" s="3"/>
      <c r="L91" s="3"/>
      <c r="M91" s="7"/>
      <c r="N91" s="9"/>
      <c r="O91" s="70"/>
      <c r="P91" s="70"/>
      <c r="Q91" s="10"/>
      <c r="R91" s="11"/>
      <c r="S91" s="12"/>
      <c r="T91" s="50"/>
      <c r="U91" s="51"/>
      <c r="V91" s="1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16"/>
      <c r="AW91" s="16"/>
    </row>
    <row r="92" spans="1:49" s="42" customFormat="1" ht="15.75" x14ac:dyDescent="0.2">
      <c r="A92" s="15"/>
      <c r="B92" s="53"/>
      <c r="C92" s="71"/>
      <c r="D92" s="24"/>
      <c r="E92" s="24"/>
      <c r="F92" s="24"/>
      <c r="G92" s="24"/>
      <c r="H92" s="24"/>
      <c r="I92" s="70"/>
      <c r="J92" s="70"/>
      <c r="K92" s="70"/>
      <c r="L92" s="70"/>
      <c r="M92" s="70"/>
      <c r="N92" s="9"/>
      <c r="O92" s="10"/>
      <c r="P92" s="3"/>
      <c r="Q92" s="70"/>
      <c r="R92" s="72"/>
      <c r="S92" s="72"/>
      <c r="T92" s="73"/>
      <c r="U92" s="73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9" s="42" customFormat="1" ht="15.75" x14ac:dyDescent="0.2">
      <c r="A93" s="15"/>
      <c r="B93" s="53" t="s">
        <v>289</v>
      </c>
      <c r="C93" s="1" t="s">
        <v>290</v>
      </c>
      <c r="D93" s="24"/>
      <c r="E93" s="24"/>
      <c r="F93" s="24"/>
      <c r="G93" s="24"/>
      <c r="H93" s="24"/>
      <c r="I93" s="70"/>
      <c r="J93" s="49">
        <v>0</v>
      </c>
      <c r="K93" s="70"/>
      <c r="L93" s="70"/>
      <c r="M93" s="70"/>
      <c r="N93" s="9"/>
      <c r="O93" s="70"/>
      <c r="P93" s="70"/>
      <c r="Q93" s="10"/>
      <c r="R93" s="11"/>
      <c r="S93" s="12"/>
      <c r="T93" s="73"/>
      <c r="U93" s="73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9" s="42" customFormat="1" ht="15.75" x14ac:dyDescent="0.2">
      <c r="A94" s="15"/>
      <c r="B94" s="53"/>
      <c r="C94" s="71"/>
      <c r="D94" s="24"/>
      <c r="E94" s="24"/>
      <c r="F94" s="24"/>
      <c r="G94" s="24"/>
      <c r="H94" s="24"/>
      <c r="I94" s="70"/>
      <c r="J94" s="70"/>
      <c r="K94" s="70"/>
      <c r="L94" s="70"/>
      <c r="M94" s="70"/>
      <c r="N94" s="70"/>
      <c r="O94" s="70"/>
      <c r="P94" s="70"/>
      <c r="Q94" s="70"/>
      <c r="R94" s="72"/>
      <c r="S94" s="72"/>
      <c r="T94" s="73"/>
      <c r="U94" s="73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9" s="42" customFormat="1" ht="15.75" x14ac:dyDescent="0.2">
      <c r="A95" s="15"/>
      <c r="B95" s="33"/>
      <c r="C95" s="71"/>
      <c r="D95" s="24"/>
      <c r="E95" s="24"/>
      <c r="F95" s="24"/>
      <c r="G95" s="24"/>
      <c r="H95" s="24"/>
      <c r="I95" s="70"/>
      <c r="J95" s="70"/>
      <c r="K95" s="70"/>
      <c r="L95" s="70"/>
      <c r="M95" s="70"/>
      <c r="N95" s="24"/>
      <c r="O95" s="28"/>
      <c r="P95" s="24"/>
      <c r="Q95" s="70"/>
      <c r="R95" s="72"/>
      <c r="S95" s="72"/>
      <c r="T95" s="73"/>
      <c r="U95" s="73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9" s="32" customFormat="1" ht="15.75" x14ac:dyDescent="0.2">
      <c r="A96" s="5"/>
      <c r="B96" s="6"/>
      <c r="C96" s="71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8"/>
      <c r="P96" s="24"/>
      <c r="Q96" s="24"/>
      <c r="R96" s="15"/>
      <c r="S96" s="74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16"/>
      <c r="AW96" s="16"/>
    </row>
    <row r="97" spans="1:49" s="32" customFormat="1" ht="15.75" x14ac:dyDescent="0.2">
      <c r="A97" s="5"/>
      <c r="B97" s="6"/>
      <c r="C97" s="71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8"/>
      <c r="P97" s="24"/>
      <c r="Q97" s="24"/>
      <c r="R97" s="15"/>
      <c r="S97" s="74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16"/>
      <c r="AW97" s="16"/>
    </row>
    <row r="98" spans="1:49" s="5" customFormat="1" x14ac:dyDescent="0.2">
      <c r="A98" s="75"/>
      <c r="B98" s="76"/>
      <c r="C98" s="71"/>
      <c r="D98" s="24"/>
      <c r="E98" s="29"/>
      <c r="F98" s="24"/>
      <c r="G98" s="29"/>
      <c r="H98" s="24"/>
      <c r="I98" s="29"/>
      <c r="J98" s="24"/>
      <c r="K98" s="29"/>
      <c r="L98" s="24"/>
      <c r="M98" s="29"/>
      <c r="N98" s="24"/>
      <c r="O98" s="28"/>
      <c r="P98" s="24"/>
      <c r="Q98" s="29"/>
      <c r="R98" s="15"/>
      <c r="S98" s="74"/>
      <c r="T98" s="15"/>
      <c r="U98" s="15"/>
      <c r="V98" s="75"/>
      <c r="W98" s="75"/>
      <c r="X98" s="75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</row>
    <row r="99" spans="1:49" s="5" customFormat="1" x14ac:dyDescent="0.2">
      <c r="A99" s="75"/>
      <c r="B99" s="76"/>
      <c r="C99" s="71"/>
      <c r="D99" s="24"/>
      <c r="E99" s="29"/>
      <c r="F99" s="24"/>
      <c r="G99" s="29"/>
      <c r="H99" s="24"/>
      <c r="I99" s="29"/>
      <c r="J99" s="24"/>
      <c r="K99" s="29"/>
      <c r="L99" s="24"/>
      <c r="M99" s="29"/>
      <c r="N99" s="24"/>
      <c r="O99" s="28"/>
      <c r="P99" s="24"/>
      <c r="Q99" s="29"/>
      <c r="R99" s="15"/>
      <c r="S99" s="74"/>
      <c r="T99" s="15"/>
      <c r="V99" s="75"/>
      <c r="W99" s="75"/>
      <c r="X99" s="75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</row>
    <row r="100" spans="1:49" s="5" customFormat="1" x14ac:dyDescent="0.2">
      <c r="A100" s="75"/>
      <c r="B100" s="76"/>
      <c r="C100" s="71"/>
      <c r="D100" s="24"/>
      <c r="E100" s="29"/>
      <c r="F100" s="24"/>
      <c r="G100" s="29"/>
      <c r="H100" s="24"/>
      <c r="I100" s="29"/>
      <c r="J100" s="24"/>
      <c r="K100" s="29"/>
      <c r="L100" s="24"/>
      <c r="M100" s="29"/>
      <c r="N100" s="24"/>
      <c r="O100" s="28"/>
      <c r="P100" s="24"/>
      <c r="Q100" s="29"/>
      <c r="R100" s="15"/>
      <c r="S100" s="74"/>
      <c r="T100" s="15"/>
      <c r="V100" s="75"/>
      <c r="W100" s="75"/>
      <c r="X100" s="75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</row>
    <row r="101" spans="1:49" s="5" customFormat="1" ht="14.25" customHeight="1" x14ac:dyDescent="0.2">
      <c r="A101" s="75"/>
      <c r="B101" s="76"/>
      <c r="C101" s="71"/>
      <c r="D101" s="24"/>
      <c r="E101" s="29"/>
      <c r="F101" s="24"/>
      <c r="G101" s="29"/>
      <c r="H101" s="24"/>
      <c r="I101" s="29"/>
      <c r="J101" s="24"/>
      <c r="K101" s="29"/>
      <c r="L101" s="24"/>
      <c r="M101" s="29"/>
      <c r="N101" s="24"/>
      <c r="O101" s="28"/>
      <c r="P101" s="24"/>
      <c r="Q101" s="29"/>
      <c r="R101" s="15"/>
      <c r="S101" s="74"/>
      <c r="T101" s="15"/>
      <c r="V101" s="75"/>
      <c r="W101" s="75"/>
      <c r="X101" s="75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</row>
    <row r="102" spans="1:49" s="5" customFormat="1" hidden="1" x14ac:dyDescent="0.2">
      <c r="A102" s="16"/>
      <c r="B102" s="77"/>
      <c r="C102" s="71"/>
      <c r="D102" s="24"/>
      <c r="E102" s="29"/>
      <c r="F102" s="24"/>
      <c r="G102" s="29"/>
      <c r="H102" s="24"/>
      <c r="I102" s="29"/>
      <c r="J102" s="24"/>
      <c r="K102" s="29"/>
      <c r="L102" s="24"/>
      <c r="M102" s="29"/>
      <c r="N102" s="24"/>
      <c r="O102" s="28"/>
      <c r="P102" s="24"/>
      <c r="Q102" s="29"/>
      <c r="R102" s="15"/>
      <c r="S102" s="74"/>
      <c r="T102" s="15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</row>
    <row r="103" spans="1:49" s="5" customFormat="1" hidden="1" x14ac:dyDescent="0.2">
      <c r="A103" s="16"/>
      <c r="B103" s="77"/>
      <c r="C103" s="71"/>
      <c r="D103" s="24"/>
      <c r="E103" s="29"/>
      <c r="F103" s="24"/>
      <c r="G103" s="29"/>
      <c r="H103" s="24"/>
      <c r="I103" s="29"/>
      <c r="J103" s="24"/>
      <c r="K103" s="29"/>
      <c r="L103" s="24"/>
      <c r="M103" s="29"/>
      <c r="N103" s="24"/>
      <c r="O103" s="28"/>
      <c r="P103" s="24"/>
      <c r="Q103" s="29"/>
      <c r="R103" s="15"/>
      <c r="S103" s="74"/>
      <c r="T103" s="15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</row>
    <row r="104" spans="1:49" s="5" customFormat="1" hidden="1" x14ac:dyDescent="0.2">
      <c r="A104" s="16"/>
      <c r="B104" s="77"/>
      <c r="C104" s="71"/>
      <c r="D104" s="24"/>
      <c r="E104" s="29"/>
      <c r="F104" s="24"/>
      <c r="G104" s="29"/>
      <c r="H104" s="24"/>
      <c r="I104" s="29"/>
      <c r="J104" s="24"/>
      <c r="K104" s="29"/>
      <c r="L104" s="24"/>
      <c r="M104" s="29"/>
      <c r="N104" s="42"/>
      <c r="O104" s="78"/>
      <c r="P104" s="42"/>
      <c r="Q104" s="29"/>
      <c r="R104" s="15"/>
      <c r="S104" s="74"/>
      <c r="T104" s="15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</row>
    <row r="105" spans="1:49" s="5" customFormat="1" ht="12.75" x14ac:dyDescent="0.2">
      <c r="A105" s="16"/>
      <c r="B105" s="77"/>
      <c r="C105" s="79"/>
      <c r="D105" s="42"/>
      <c r="E105" s="32"/>
      <c r="F105" s="42"/>
      <c r="G105" s="32"/>
      <c r="H105" s="42"/>
      <c r="I105" s="32"/>
      <c r="J105" s="42"/>
      <c r="K105" s="32"/>
      <c r="L105" s="42"/>
      <c r="M105" s="32"/>
      <c r="N105" s="42"/>
      <c r="O105" s="78"/>
      <c r="P105" s="42"/>
      <c r="Q105" s="32"/>
      <c r="R105" s="42"/>
      <c r="S105" s="78"/>
      <c r="T105" s="42"/>
      <c r="U105" s="32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</row>
    <row r="106" spans="1:49" s="5" customFormat="1" ht="12.75" x14ac:dyDescent="0.2">
      <c r="A106" s="16"/>
      <c r="B106" s="77"/>
      <c r="C106" s="79"/>
      <c r="D106" s="42"/>
      <c r="E106" s="32"/>
      <c r="F106" s="42"/>
      <c r="G106" s="32"/>
      <c r="H106" s="42"/>
      <c r="I106" s="32"/>
      <c r="J106" s="42"/>
      <c r="K106" s="32"/>
      <c r="L106" s="42"/>
      <c r="M106" s="32"/>
      <c r="N106" s="16"/>
      <c r="O106" s="16"/>
      <c r="P106" s="16"/>
      <c r="Q106" s="32"/>
      <c r="R106" s="42"/>
      <c r="S106" s="78"/>
      <c r="T106" s="42"/>
      <c r="U106" s="32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</row>
    <row r="202" spans="1:49" x14ac:dyDescent="0.25">
      <c r="A202" s="16"/>
      <c r="B202" s="77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42"/>
      <c r="O202" s="78"/>
      <c r="P202" s="42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</row>
    <row r="203" spans="1:49" s="32" customFormat="1" ht="0.75" customHeight="1" x14ac:dyDescent="0.2">
      <c r="A203" s="5"/>
      <c r="B203" s="6"/>
      <c r="C203" s="79"/>
      <c r="D203" s="42"/>
      <c r="F203" s="42"/>
      <c r="H203" s="42"/>
      <c r="J203" s="42"/>
      <c r="L203" s="42"/>
      <c r="N203" s="42"/>
      <c r="O203" s="78"/>
      <c r="P203" s="42"/>
      <c r="R203" s="42"/>
      <c r="S203" s="78"/>
      <c r="T203" s="42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16"/>
      <c r="AW203" s="16"/>
    </row>
    <row r="204" spans="1:49" s="32" customFormat="1" ht="15.75" hidden="1" x14ac:dyDescent="0.2">
      <c r="A204" s="5"/>
      <c r="B204" s="6"/>
      <c r="C204" s="79"/>
      <c r="D204" s="42"/>
      <c r="F204" s="42"/>
      <c r="H204" s="42"/>
      <c r="J204" s="42"/>
      <c r="L204" s="42"/>
      <c r="N204" s="42"/>
      <c r="O204" s="78"/>
      <c r="P204" s="42"/>
      <c r="R204" s="42"/>
      <c r="S204" s="78"/>
      <c r="T204" s="42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16"/>
      <c r="AW204" s="16"/>
    </row>
    <row r="205" spans="1:49" s="32" customFormat="1" ht="15.75" hidden="1" x14ac:dyDescent="0.2">
      <c r="A205" s="16"/>
      <c r="B205" s="6"/>
      <c r="C205" s="79"/>
      <c r="D205" s="42"/>
      <c r="F205" s="42"/>
      <c r="H205" s="42"/>
      <c r="J205" s="42"/>
      <c r="L205" s="42"/>
      <c r="N205" s="42"/>
      <c r="O205" s="78"/>
      <c r="P205" s="42"/>
      <c r="R205" s="42"/>
      <c r="S205" s="78"/>
      <c r="T205" s="42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16"/>
      <c r="AW205" s="16"/>
    </row>
    <row r="206" spans="1:49" s="32" customFormat="1" ht="15.75" hidden="1" x14ac:dyDescent="0.2">
      <c r="A206" s="5"/>
      <c r="B206" s="6"/>
      <c r="C206" s="79"/>
      <c r="D206" s="42"/>
      <c r="F206" s="42"/>
      <c r="H206" s="42"/>
      <c r="J206" s="42"/>
      <c r="L206" s="42"/>
      <c r="N206" s="42"/>
      <c r="O206" s="78"/>
      <c r="P206" s="42"/>
      <c r="R206" s="42"/>
      <c r="S206" s="78"/>
      <c r="T206" s="42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16"/>
      <c r="AW206" s="16"/>
    </row>
    <row r="207" spans="1:49" s="32" customFormat="1" ht="15.75" hidden="1" x14ac:dyDescent="0.2">
      <c r="A207" s="5"/>
      <c r="B207" s="6"/>
      <c r="C207" s="79"/>
      <c r="D207" s="42"/>
      <c r="F207" s="42"/>
      <c r="H207" s="42"/>
      <c r="J207" s="42"/>
      <c r="L207" s="42"/>
      <c r="N207" s="42"/>
      <c r="O207" s="78"/>
      <c r="P207" s="42"/>
      <c r="R207" s="42"/>
      <c r="S207" s="78"/>
      <c r="T207" s="42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16"/>
      <c r="AW207" s="16"/>
    </row>
    <row r="208" spans="1:49" s="32" customFormat="1" ht="15.75" hidden="1" x14ac:dyDescent="0.2">
      <c r="A208" s="5"/>
      <c r="B208" s="6"/>
      <c r="C208" s="79"/>
      <c r="D208" s="42"/>
      <c r="F208" s="42"/>
      <c r="H208" s="42"/>
      <c r="J208" s="42"/>
      <c r="L208" s="42"/>
      <c r="N208" s="42"/>
      <c r="O208" s="78"/>
      <c r="P208" s="42"/>
      <c r="R208" s="42"/>
      <c r="S208" s="78"/>
      <c r="T208" s="42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16"/>
      <c r="AW208" s="16"/>
    </row>
    <row r="209" spans="1:49" s="32" customFormat="1" ht="15.75" hidden="1" x14ac:dyDescent="0.2">
      <c r="A209" s="5"/>
      <c r="B209" s="6"/>
      <c r="C209" s="79"/>
      <c r="D209" s="42"/>
      <c r="F209" s="42"/>
      <c r="H209" s="42"/>
      <c r="J209" s="42"/>
      <c r="L209" s="42"/>
      <c r="N209" s="42"/>
      <c r="O209" s="78"/>
      <c r="P209" s="42"/>
      <c r="R209" s="42"/>
      <c r="S209" s="78"/>
      <c r="T209" s="42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16"/>
      <c r="AW209" s="16"/>
    </row>
    <row r="210" spans="1:49" s="32" customFormat="1" ht="15.75" hidden="1" x14ac:dyDescent="0.2">
      <c r="A210" s="5"/>
      <c r="B210" s="6"/>
      <c r="C210" s="79"/>
      <c r="D210" s="42"/>
      <c r="F210" s="42"/>
      <c r="H210" s="42"/>
      <c r="J210" s="42"/>
      <c r="L210" s="42"/>
      <c r="N210" s="42"/>
      <c r="O210" s="78"/>
      <c r="P210" s="42"/>
      <c r="R210" s="42"/>
      <c r="S210" s="78"/>
      <c r="T210" s="42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16"/>
      <c r="AW210" s="16"/>
    </row>
    <row r="211" spans="1:49" s="32" customFormat="1" ht="15.75" hidden="1" x14ac:dyDescent="0.2">
      <c r="A211" s="5"/>
      <c r="B211" s="6"/>
      <c r="C211" s="79"/>
      <c r="D211" s="42"/>
      <c r="F211" s="42"/>
      <c r="H211" s="42"/>
      <c r="J211" s="42"/>
      <c r="L211" s="42"/>
      <c r="N211" s="42"/>
      <c r="O211" s="78"/>
      <c r="P211" s="42"/>
      <c r="R211" s="42"/>
      <c r="S211" s="78"/>
      <c r="T211" s="42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16"/>
      <c r="AW211" s="16"/>
    </row>
    <row r="212" spans="1:49" s="32" customFormat="1" ht="15.75" hidden="1" x14ac:dyDescent="0.2">
      <c r="A212" s="5"/>
      <c r="B212" s="6"/>
      <c r="C212" s="79"/>
      <c r="D212" s="42"/>
      <c r="F212" s="42"/>
      <c r="H212" s="42"/>
      <c r="J212" s="42"/>
      <c r="L212" s="42"/>
      <c r="N212" s="42"/>
      <c r="O212" s="78"/>
      <c r="P212" s="42"/>
      <c r="R212" s="42"/>
      <c r="S212" s="78"/>
      <c r="T212" s="42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16"/>
      <c r="AW212" s="16"/>
    </row>
    <row r="213" spans="1:49" s="32" customFormat="1" ht="15.75" hidden="1" x14ac:dyDescent="0.2">
      <c r="A213" s="5"/>
      <c r="B213" s="6"/>
      <c r="C213" s="79"/>
      <c r="D213" s="42"/>
      <c r="F213" s="42"/>
      <c r="H213" s="42"/>
      <c r="J213" s="42"/>
      <c r="L213" s="42"/>
      <c r="N213" s="42"/>
      <c r="O213" s="78"/>
      <c r="P213" s="42"/>
      <c r="R213" s="42"/>
      <c r="S213" s="78"/>
      <c r="T213" s="42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16"/>
      <c r="AW213" s="16"/>
    </row>
    <row r="214" spans="1:49" s="32" customFormat="1" ht="15.75" hidden="1" x14ac:dyDescent="0.2">
      <c r="A214" s="5"/>
      <c r="B214" s="6"/>
      <c r="C214" s="79"/>
      <c r="D214" s="42"/>
      <c r="F214" s="42"/>
      <c r="H214" s="42"/>
      <c r="J214" s="42"/>
      <c r="L214" s="42"/>
      <c r="N214" s="42"/>
      <c r="O214" s="78"/>
      <c r="P214" s="42"/>
      <c r="R214" s="42"/>
      <c r="S214" s="78"/>
      <c r="T214" s="42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16"/>
      <c r="AW214" s="16"/>
    </row>
    <row r="215" spans="1:49" s="32" customFormat="1" ht="15.75" hidden="1" x14ac:dyDescent="0.2">
      <c r="A215" s="5"/>
      <c r="B215" s="6"/>
      <c r="C215" s="79"/>
      <c r="D215" s="42"/>
      <c r="F215" s="42"/>
      <c r="H215" s="42"/>
      <c r="J215" s="42"/>
      <c r="L215" s="42"/>
      <c r="N215" s="42"/>
      <c r="O215" s="78"/>
      <c r="P215" s="42"/>
      <c r="R215" s="42"/>
      <c r="S215" s="78"/>
      <c r="T215" s="42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16"/>
      <c r="AW215" s="16"/>
    </row>
    <row r="216" spans="1:49" s="32" customFormat="1" ht="15.75" x14ac:dyDescent="0.2">
      <c r="A216" s="5"/>
      <c r="B216" s="6"/>
      <c r="C216" s="79"/>
      <c r="D216" s="42"/>
      <c r="F216" s="42"/>
      <c r="H216" s="42"/>
      <c r="J216" s="42"/>
      <c r="L216" s="42"/>
      <c r="N216" s="16"/>
      <c r="O216" s="16"/>
      <c r="P216" s="16"/>
      <c r="R216" s="42"/>
      <c r="S216" s="78"/>
      <c r="T216" s="42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16"/>
      <c r="AW216" s="16"/>
    </row>
    <row r="217" spans="1:49" x14ac:dyDescent="0.25">
      <c r="A217" s="16"/>
      <c r="B217" s="77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</row>
  </sheetData>
  <mergeCells count="7">
    <mergeCell ref="G9:I9"/>
    <mergeCell ref="G2:K2"/>
    <mergeCell ref="G3:I3"/>
    <mergeCell ref="K3:M3"/>
    <mergeCell ref="G4:I4"/>
    <mergeCell ref="K4:M4"/>
    <mergeCell ref="G5:I5"/>
  </mergeCells>
  <pageMargins left="0.74803149606299213" right="0.74803149606299213" top="0.98425196850393704" bottom="0.98425196850393704" header="0.511811023622047" footer="0.511811023622047"/>
  <pageSetup paperSize="0" scale="71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Table_A</vt:lpstr>
      <vt:lpstr>Table_A1</vt:lpstr>
      <vt:lpstr>Table_A!Print_Area</vt:lpstr>
      <vt:lpstr>Table_A1!Print_Area</vt:lpstr>
      <vt:lpstr>Table_A!Print_Titles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RICHARDS, Marcia</dc:creator>
  <cp:lastModifiedBy>Gadsby Matthew (CEX)</cp:lastModifiedBy>
  <cp:lastPrinted>2019-08-01T10:41:10Z</cp:lastPrinted>
  <dcterms:created xsi:type="dcterms:W3CDTF">2016-09-01T15:34:39Z</dcterms:created>
  <dcterms:modified xsi:type="dcterms:W3CDTF">2019-08-01T14:07:32Z</dcterms:modified>
</cp:coreProperties>
</file>