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 Documents\"/>
    </mc:Choice>
  </mc:AlternateContent>
  <xr:revisionPtr revIDLastSave="0" documentId="8_{53001EB8-4B6C-4C4C-BA01-A615E4E24A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 &amp; 4yo" sheetId="1" r:id="rId1"/>
    <sheet name="Sheet2" sheetId="2" state="hidden" r:id="rId2"/>
    <sheet name="Sheet3" sheetId="3" state="hidden" r:id="rId3"/>
    <sheet name="Sheet1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14" i="1" l="1"/>
  <c r="I14" i="1" s="1"/>
  <c r="L14" i="1" s="1"/>
  <c r="E13" i="1"/>
  <c r="I13" i="1" s="1"/>
  <c r="I23" i="1"/>
  <c r="L13" i="1" l="1"/>
  <c r="I16" i="1"/>
  <c r="L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Fox Lorraine (Finance)</author>
    <author>js85528</author>
  </authors>
  <commentList>
    <comment ref="B1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Fox Lorraine (Finance):</t>
        </r>
        <r>
          <rPr>
            <sz val="9"/>
            <color indexed="81"/>
            <rFont val="Tahoma"/>
            <family val="2"/>
          </rPr>
          <t xml:space="preserve">
previously 311880
</t>
        </r>
      </text>
    </comment>
    <comment ref="B14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js85528:</t>
        </r>
        <r>
          <rPr>
            <sz val="8"/>
            <color indexed="81"/>
            <rFont val="Tahoma"/>
            <family val="2"/>
          </rPr>
          <t xml:space="preserve">
Previously 311902
</t>
        </r>
      </text>
    </comment>
  </commentList>
</comments>
</file>

<file path=xl/sharedStrings.xml><?xml version="1.0" encoding="utf-8"?>
<sst xmlns="http://schemas.openxmlformats.org/spreadsheetml/2006/main" count="361" uniqueCount="357">
  <si>
    <t>Provider:</t>
  </si>
  <si>
    <t>Business Unit:</t>
  </si>
  <si>
    <t>Funding Breakdown</t>
  </si>
  <si>
    <t>Hours</t>
  </si>
  <si>
    <t>£/Hour</t>
  </si>
  <si>
    <t>Acres Hill Primary School</t>
  </si>
  <si>
    <t>Al-Horaibi Susan</t>
  </si>
  <si>
    <t>Angram Bank Primary School</t>
  </si>
  <si>
    <t>Anns Grove Primary School</t>
  </si>
  <si>
    <t>Appletree Childcare (Sheffield) Ltd</t>
  </si>
  <si>
    <t>Arbourthorne Community Primary</t>
  </si>
  <si>
    <t>Ashdell Preparatory</t>
  </si>
  <si>
    <t>Avicenna Academy</t>
  </si>
  <si>
    <t xml:space="preserve">Baigent Fletcher Janine Karen </t>
  </si>
  <si>
    <t>Baker Vicki</t>
  </si>
  <si>
    <t>Ball Kay Louise</t>
  </si>
  <si>
    <t>Ballifield Primary School</t>
  </si>
  <si>
    <t>Banana Moon Day Nursery Sheffield</t>
  </si>
  <si>
    <t>Bankwood Primary (FEL previously at YCC)</t>
  </si>
  <si>
    <t>Barrett Hannah (Hannah's Little Lambs)</t>
  </si>
  <si>
    <t>Beauchief Pre-School</t>
  </si>
  <si>
    <t>Beck Primary School</t>
  </si>
  <si>
    <t>Beech Hill Nursery</t>
  </si>
  <si>
    <t>Beech Paula</t>
  </si>
  <si>
    <t>Beechwood Day Nursery</t>
  </si>
  <si>
    <t>Beighton Bizzy Bee Family Childcare Centre</t>
  </si>
  <si>
    <t>Beighton Nursery Infant School</t>
  </si>
  <si>
    <t>Belk-Hodkinson Joanne</t>
  </si>
  <si>
    <t>Bents Green Pre-School</t>
  </si>
  <si>
    <t>Bethany School</t>
  </si>
  <si>
    <t>Birley Primary School</t>
  </si>
  <si>
    <t>Birley Spa Primary School</t>
  </si>
  <si>
    <t>Black Women's Resource Centre Watoto Pre-School</t>
  </si>
  <si>
    <t>Bole Hill Nursery</t>
  </si>
  <si>
    <t>Bradway Pre School</t>
  </si>
  <si>
    <t>Bramhill Angela</t>
  </si>
  <si>
    <t>Bray Kate</t>
  </si>
  <si>
    <t>Bright Beginners</t>
  </si>
  <si>
    <t>Bright Stars Nursery</t>
  </si>
  <si>
    <t>Brightside Nursery and Infant School</t>
  </si>
  <si>
    <t>Brooks Caroline</t>
  </si>
  <si>
    <t>Broomhall</t>
  </si>
  <si>
    <t>Brown Jeanne</t>
  </si>
  <si>
    <t>Brunswick Primary School</t>
  </si>
  <si>
    <t>Byron Wood Primary School</t>
  </si>
  <si>
    <t>Campbell Kim</t>
  </si>
  <si>
    <t>Carfield Primary School</t>
  </si>
  <si>
    <t>Chantrey House Nursery &amp; Pre-School</t>
  </si>
  <si>
    <t>Chantreyland Children's Nursery</t>
  </si>
  <si>
    <t>Children 1st @ Breedon House</t>
  </si>
  <si>
    <t>Clares Kids</t>
  </si>
  <si>
    <t>Clark Nichola</t>
  </si>
  <si>
    <t>Collegiate Montessori</t>
  </si>
  <si>
    <t>Cooke Joanne</t>
  </si>
  <si>
    <t>Cooper Christine</t>
  </si>
  <si>
    <t>Corner House Nursery Ltd</t>
  </si>
  <si>
    <t>Coumes Spring Children's Centre</t>
  </si>
  <si>
    <t>Cox Rachel Lindsey</t>
  </si>
  <si>
    <t>Crescent House Nursery</t>
  </si>
  <si>
    <t>Croft Corner Nursery and Pre-School</t>
  </si>
  <si>
    <t>Crosspool Community Pre School</t>
  </si>
  <si>
    <t>Crownshaw Gemma</t>
  </si>
  <si>
    <t>Daisy Chain Private Day Care</t>
  </si>
  <si>
    <t>Dale Amanda</t>
  </si>
  <si>
    <t>Darnall Community Nursery</t>
  </si>
  <si>
    <t>Davis Lisa</t>
  </si>
  <si>
    <t>Deepcar Pre-School and Daycare</t>
  </si>
  <si>
    <t>Dewdney Laura Ann</t>
  </si>
  <si>
    <t>Dickory Dock Nursery</t>
  </si>
  <si>
    <t>Doszczeczko Emma</t>
  </si>
  <si>
    <t>Dyball Helen</t>
  </si>
  <si>
    <t>E-ACT Pathways Academy (Longley Primary)</t>
  </si>
  <si>
    <t>Early Steps Nursery</t>
  </si>
  <si>
    <t>Ecclesall Pre-school</t>
  </si>
  <si>
    <t>Ellesmere Children's Centre</t>
  </si>
  <si>
    <t>Elmore Kindergarten - Birley</t>
  </si>
  <si>
    <t>Elmore Kindergarten - Broomhill</t>
  </si>
  <si>
    <t>Elmore Kindergarten - Ecclesfield</t>
  </si>
  <si>
    <t>Elmore Kindergarten - Middlewood</t>
  </si>
  <si>
    <t>Emmaus Catholic &amp; C of E Primary Academy</t>
  </si>
  <si>
    <t>Endcliffe Playgroup</t>
  </si>
  <si>
    <t>Fairmount Nursery (Broomhall)</t>
  </si>
  <si>
    <t>Fairmount Nursery (Clarkehouse Road)</t>
  </si>
  <si>
    <t>Fairmount Nursery (Hackenthorpe)</t>
  </si>
  <si>
    <t>Faulkes Sally</t>
  </si>
  <si>
    <t>Firs Hill Community Primary School</t>
  </si>
  <si>
    <t>First Steps Nursery School</t>
  </si>
  <si>
    <t>Firth Parks Little Treasures Nursery</t>
  </si>
  <si>
    <t>Firvale Pre-School (aka Burngreave Childcare Project)</t>
  </si>
  <si>
    <t>Fowler Emma</t>
  </si>
  <si>
    <t>Fox Hill Primary School</t>
  </si>
  <si>
    <t>Fulwood Church Playgroup</t>
  </si>
  <si>
    <t>Fulwood Pre-School Nursery</t>
  </si>
  <si>
    <t>Gathercole Fiona (was Young)</t>
  </si>
  <si>
    <t>Gillespie Rebecca</t>
  </si>
  <si>
    <t>Gillett Trudie</t>
  </si>
  <si>
    <t>Gleadless Primary School</t>
  </si>
  <si>
    <t xml:space="preserve">Goff Ruth </t>
  </si>
  <si>
    <t>Grace Owen</t>
  </si>
  <si>
    <t>Grapevine Nursery School</t>
  </si>
  <si>
    <t>Greasley Road Family Centre</t>
  </si>
  <si>
    <t>Greengate Lane Academy</t>
  </si>
  <si>
    <t>Greenhill Village Pre-School</t>
  </si>
  <si>
    <t>Greenhough Theresa</t>
  </si>
  <si>
    <t>Greystones Pre-School</t>
  </si>
  <si>
    <t>Hackenthorpe Hall Nursery</t>
  </si>
  <si>
    <t>Haigh Tracy-Jane</t>
  </si>
  <si>
    <t>Halfway Nursery Infant School</t>
  </si>
  <si>
    <t>Halliday Elinor</t>
  </si>
  <si>
    <t>Hamilton House Nursery</t>
  </si>
  <si>
    <t>Handsworth Community Nursery</t>
  </si>
  <si>
    <t>Happy Kids Nursery</t>
  </si>
  <si>
    <t>Hartley Brook Academy</t>
  </si>
  <si>
    <t>Haslam Susan</t>
  </si>
  <si>
    <t>Havercroft House Nursery and Pre-School</t>
  </si>
  <si>
    <t>Hawksworth Theresa</t>
  </si>
  <si>
    <t>High Hazels Nursery &amp; Pre School</t>
  </si>
  <si>
    <t>High Hazels Nursery Infant School (Academy)</t>
  </si>
  <si>
    <t>Highgate Day Nursery &amp; Pre-School</t>
  </si>
  <si>
    <t>Hillsborough College Nursery</t>
  </si>
  <si>
    <t>Hinde House 3-16 Academy</t>
  </si>
  <si>
    <t>Holden Johanna</t>
  </si>
  <si>
    <t>Hollinsend Pre-School</t>
  </si>
  <si>
    <t>Holmhirst Pre-School</t>
  </si>
  <si>
    <t>Holt House Pre-School</t>
  </si>
  <si>
    <t>Horada-Bradnum Jayne Louise</t>
  </si>
  <si>
    <t>Horton Vicky Lorraine</t>
  </si>
  <si>
    <t>Hucklow Primary (Nursery)</t>
  </si>
  <si>
    <t>Hydra Tots</t>
  </si>
  <si>
    <t>Intake Pre School</t>
  </si>
  <si>
    <t>Jack &amp; Jill Pre School</t>
  </si>
  <si>
    <t xml:space="preserve">James Lisa </t>
  </si>
  <si>
    <t>Jenkinson Bailey Leanne</t>
  </si>
  <si>
    <t>Jenny Wren's Childminding Service</t>
  </si>
  <si>
    <t>Just for Kidz</t>
  </si>
  <si>
    <t>Kelham Island Community Childcare</t>
  </si>
  <si>
    <t>Kids Unlimited - Lynda Ellis Nursery</t>
  </si>
  <si>
    <t>Kids Unlimited @ Millhouses</t>
  </si>
  <si>
    <t>KidZ@Work Ltd</t>
  </si>
  <si>
    <t>Kingfield Kindergarten</t>
  </si>
  <si>
    <t>Kingscott Smith Clare Alison</t>
  </si>
  <si>
    <t>Kingswood Day Nursery</t>
  </si>
  <si>
    <t>Kirk Fiona (was Bishop)</t>
  </si>
  <si>
    <t>Knight Marie</t>
  </si>
  <si>
    <t>Lamb Setts Montessori Nursery</t>
  </si>
  <si>
    <t>Langley Marie</t>
  </si>
  <si>
    <t>Law Rachel</t>
  </si>
  <si>
    <t>Lawford Amanda</t>
  </si>
  <si>
    <t>Lee Linda</t>
  </si>
  <si>
    <t>Lilypad Day Nursery</t>
  </si>
  <si>
    <t>Little Angels Nursery School</t>
  </si>
  <si>
    <t xml:space="preserve">Little Fishes </t>
  </si>
  <si>
    <t>Little Imp Pre-School</t>
  </si>
  <si>
    <t>Little Rascals (Halifax Road)</t>
  </si>
  <si>
    <t>Little Saints Nursery</t>
  </si>
  <si>
    <t>Lodge Moor Nursery</t>
  </si>
  <si>
    <t>Longden Patricia</t>
  </si>
  <si>
    <t>Lowedges Primary Academy (Aston Comm Trust)</t>
  </si>
  <si>
    <t>Lower Meadow Primary</t>
  </si>
  <si>
    <t>Loxley Nursery</t>
  </si>
  <si>
    <t>Malin Bridge Pre-School</t>
  </si>
  <si>
    <t>Manor Community Childcare Centre Ltd</t>
  </si>
  <si>
    <t>Manor Lodge Primary School</t>
  </si>
  <si>
    <t>Mansel Primary School</t>
  </si>
  <si>
    <t>Marshall Catherine</t>
  </si>
  <si>
    <t>Mazehill Nursery</t>
  </si>
  <si>
    <t>McKay Sylvia</t>
  </si>
  <si>
    <t>McKenna Susan</t>
  </si>
  <si>
    <t>Meersbrook Bank Primary School</t>
  </si>
  <si>
    <t>Meganursery</t>
  </si>
  <si>
    <t>Meynell Primary School (Academy)</t>
  </si>
  <si>
    <t>Middlewood Nature Nursery</t>
  </si>
  <si>
    <t>Milestones Childcare</t>
  </si>
  <si>
    <t>Milligan Emma Louise</t>
  </si>
  <si>
    <t>Monteney Primary School</t>
  </si>
  <si>
    <t>Moore Sharon</t>
  </si>
  <si>
    <t xml:space="preserve">Morris Wendy </t>
  </si>
  <si>
    <t>Mottram Emma</t>
  </si>
  <si>
    <t>Mounsey Rebecca</t>
  </si>
  <si>
    <t>Mount View Pre-School</t>
  </si>
  <si>
    <t>Muttitt Caroline</t>
  </si>
  <si>
    <t>Muttitt Paul</t>
  </si>
  <si>
    <t>Mylnhurst School and Nursery</t>
  </si>
  <si>
    <t>Nether Edge NIJ</t>
  </si>
  <si>
    <t>Netherthorpe Primary School</t>
  </si>
  <si>
    <t>Newton Vicki</t>
  </si>
  <si>
    <t>Norfolk Community Primary School</t>
  </si>
  <si>
    <t>Norfolk Heritage Park Creche</t>
  </si>
  <si>
    <t>Norfolk Park Daycare Nursery</t>
  </si>
  <si>
    <t>Norton Community Pre-School</t>
  </si>
  <si>
    <t>Nuttall Jenny</t>
  </si>
  <si>
    <t>Oak Valley Day Nursery</t>
  </si>
  <si>
    <t>Oasis Academy Don Valley</t>
  </si>
  <si>
    <t>Oasis Academy Firvale</t>
  </si>
  <si>
    <t>Oasis Academy Watermead</t>
  </si>
  <si>
    <t>Osborne House Community Nursery</t>
  </si>
  <si>
    <t>Owler Brook Nursery and Infant School</t>
  </si>
  <si>
    <t>Parker April</t>
  </si>
  <si>
    <t>Parkhead Cottage Nursery</t>
  </si>
  <si>
    <t>Petre Susan</t>
  </si>
  <si>
    <t>Phillimore Community Primary School</t>
  </si>
  <si>
    <t>Pipworth Community Primary School</t>
  </si>
  <si>
    <t>Preston Hilary</t>
  </si>
  <si>
    <t xml:space="preserve">Prettyman Elizabeth </t>
  </si>
  <si>
    <t>Prince Edward Primary School</t>
  </si>
  <si>
    <t>Pye Bank CE Primary School</t>
  </si>
  <si>
    <t xml:space="preserve">Quince Frances </t>
  </si>
  <si>
    <t>Quinn Cynthia</t>
  </si>
  <si>
    <t>Rainbow Forge Primary School</t>
  </si>
  <si>
    <t>Reaney Karen</t>
  </si>
  <si>
    <t>Redmires Lodge Nursery &amp; Pre School</t>
  </si>
  <si>
    <t>Reignhead Primary School</t>
  </si>
  <si>
    <t>Richards Jennifer</t>
  </si>
  <si>
    <t>Richardson Helen Rachel</t>
  </si>
  <si>
    <t>Rivelin Primary School</t>
  </si>
  <si>
    <t>Rodgers Jackie</t>
  </si>
  <si>
    <t>Royd Nursery Infant School</t>
  </si>
  <si>
    <t>Ryalls Jayne</t>
  </si>
  <si>
    <t>Sanella Caterina</t>
  </si>
  <si>
    <t>Scallywags Children's Centre</t>
  </si>
  <si>
    <t>Scully Catherine</t>
  </si>
  <si>
    <t>Sharrow Primary School</t>
  </si>
  <si>
    <t>Sheffield Children's Centre</t>
  </si>
  <si>
    <t>Sheffield City College Nursery</t>
  </si>
  <si>
    <t>Sheffield Hallam University Nursery</t>
  </si>
  <si>
    <t>Shooter's Grove Primary School</t>
  </si>
  <si>
    <t>Shortbrook Primary (Ladybirds)</t>
  </si>
  <si>
    <t xml:space="preserve">Simmons Sarah </t>
  </si>
  <si>
    <t>Simpson Penny</t>
  </si>
  <si>
    <t>Smith Amanda Jane</t>
  </si>
  <si>
    <t>Southey Green Primary School (Academy)</t>
  </si>
  <si>
    <t>Springfield Primary School</t>
  </si>
  <si>
    <t>St Ann's Happy Hands Pre-School</t>
  </si>
  <si>
    <t>St Catherine's Catholic Primary School</t>
  </si>
  <si>
    <t>St Chad's Pre-School</t>
  </si>
  <si>
    <t>St Joseph's Catholic Primary School</t>
  </si>
  <si>
    <t>St Leonard's Day Nursery</t>
  </si>
  <si>
    <t>St Luke's Pre School</t>
  </si>
  <si>
    <t>St Mary's CE Primary School (The DS Acad Trust)</t>
  </si>
  <si>
    <t>St Patrick's Catholic Primary School</t>
  </si>
  <si>
    <t>St Theresa's Catholic Primary School</t>
  </si>
  <si>
    <t>St Thomas' Nursery</t>
  </si>
  <si>
    <t>St. Thomas of Canterbury Catholic Primary School</t>
  </si>
  <si>
    <t>Stagg Carol</t>
  </si>
  <si>
    <t>Stannington Village Pre-School</t>
  </si>
  <si>
    <t>Steel Amanda</t>
  </si>
  <si>
    <t xml:space="preserve">Steele Carol </t>
  </si>
  <si>
    <t>Steps Community Nursery</t>
  </si>
  <si>
    <t>Stevens Caroline</t>
  </si>
  <si>
    <t>Stocksbridge Nursery Infant School</t>
  </si>
  <si>
    <t>Stradbroke Primary School</t>
  </si>
  <si>
    <t>Sunflower Children's Centre</t>
  </si>
  <si>
    <t>Sunny Meadows Nursery</t>
  </si>
  <si>
    <t>Sunshine Day Nursery (Hallamshire)</t>
  </si>
  <si>
    <t>Sunshine Day Nursery (Northern General Hospital)</t>
  </si>
  <si>
    <t>Sunshine Pre-School (aka Woodthorpe CC)</t>
  </si>
  <si>
    <t>Sutton Tracy</t>
  </si>
  <si>
    <t>Tanswell Rachel</t>
  </si>
  <si>
    <t>Tapton School Academy c/o Hillsborough Primary School</t>
  </si>
  <si>
    <t>Taylor Maria</t>
  </si>
  <si>
    <t>Taylor Tracy</t>
  </si>
  <si>
    <t>Teddies Nursery @ Bright Horizons</t>
  </si>
  <si>
    <t>The Children's House Montessori Nursery School</t>
  </si>
  <si>
    <t>The Garden House Nursery</t>
  </si>
  <si>
    <t>The Little School House Nursery</t>
  </si>
  <si>
    <t>The Montessori Nursery</t>
  </si>
  <si>
    <t>The Old School House Nursery</t>
  </si>
  <si>
    <t>The Old School House Nursery School (Endcliffe)</t>
  </si>
  <si>
    <t>Thorncliffe Park Day Nursery</t>
  </si>
  <si>
    <t>Tiddlywinks Children's Centre</t>
  </si>
  <si>
    <t>Tinsley Green Children's Centre</t>
  </si>
  <si>
    <t>Tinsley Meadows Primary School</t>
  </si>
  <si>
    <t>Toybox Nursery</t>
  </si>
  <si>
    <t>Treetops Day Nursery</t>
  </si>
  <si>
    <t>Twinkles Day Nursery</t>
  </si>
  <si>
    <t>UK Kidz</t>
  </si>
  <si>
    <t>University of Sheffield Nursery</t>
  </si>
  <si>
    <t>Valley Park Primary</t>
  </si>
  <si>
    <t>Walkley Primary School</t>
  </si>
  <si>
    <t>Watercliffe Meadow Primary</t>
  </si>
  <si>
    <t>Waterthorpe Nursery Infant School</t>
  </si>
  <si>
    <t>Webster Faith</t>
  </si>
  <si>
    <t>Westbourne Pre School</t>
  </si>
  <si>
    <t>Westways Primary School</t>
  </si>
  <si>
    <t>Wharncliffe Side Primary School</t>
  </si>
  <si>
    <t xml:space="preserve">White Clare  </t>
  </si>
  <si>
    <t>Whiteways Primary School</t>
  </si>
  <si>
    <t>Wild About Play Woodland Kindergarten</t>
  </si>
  <si>
    <t xml:space="preserve">Williams Louise </t>
  </si>
  <si>
    <t>Wilson Joanne</t>
  </si>
  <si>
    <t>Wincobank Nursery Infant School</t>
  </si>
  <si>
    <t>Wisewood Community Pre School</t>
  </si>
  <si>
    <t>Wizz Kids Pre-School</t>
  </si>
  <si>
    <t xml:space="preserve">Woodcock Jill </t>
  </si>
  <si>
    <t>Woodhouse Community Playgroup</t>
  </si>
  <si>
    <t>Woodhouse Nursery</t>
  </si>
  <si>
    <t>Woodhouse West Primary School</t>
  </si>
  <si>
    <t>Woodlands Pre-School Nursery</t>
  </si>
  <si>
    <t>Woodseats Primary School</t>
  </si>
  <si>
    <t>Woodthorpe Community Primary School</t>
  </si>
  <si>
    <t>Worth Tracey</t>
  </si>
  <si>
    <t>Worthington Joy (was Franklin)</t>
  </si>
  <si>
    <t>Wraith Lawley</t>
  </si>
  <si>
    <t>Wright Lynn Marie</t>
  </si>
  <si>
    <t>Wybourn Nursery, Infant &amp; Junior School</t>
  </si>
  <si>
    <t>Young Julie Dawn</t>
  </si>
  <si>
    <t>Akhter Zarmin (CM)</t>
  </si>
  <si>
    <t>Leah Bilsborough (CM)</t>
  </si>
  <si>
    <t>Booker Gemma (CM)</t>
  </si>
  <si>
    <t>Crookes Lana (CM)</t>
  </si>
  <si>
    <t>Denton Lynn (CM)</t>
  </si>
  <si>
    <t>Foster Jonathan (CM)</t>
  </si>
  <si>
    <t>Gresham Kerry (CM)</t>
  </si>
  <si>
    <t>Hughes Catherine (CM)</t>
  </si>
  <si>
    <t>Leafe Patricia (CM)</t>
  </si>
  <si>
    <t>Maidment Sam (CM)</t>
  </si>
  <si>
    <t>Martin Deborah (CM)</t>
  </si>
  <si>
    <t>Merrill-Dillon Abigail Louise (CM)</t>
  </si>
  <si>
    <t>Oliver Catherine (CM)</t>
  </si>
  <si>
    <t>Parker Lisa (CM)</t>
  </si>
  <si>
    <t>Powell Zoe (CM)</t>
  </si>
  <si>
    <t xml:space="preserve">Rowland Samantha(CM) </t>
  </si>
  <si>
    <t xml:space="preserve">Shaw Jacqueline (CM) </t>
  </si>
  <si>
    <t>Stone Julie (CM)</t>
  </si>
  <si>
    <t>Swinburn Rachel (CM)</t>
  </si>
  <si>
    <t>Whitworth Shelley (CM)</t>
  </si>
  <si>
    <t>Wood Michelle (CM)</t>
  </si>
  <si>
    <t>Yasin Rabia (CM)</t>
  </si>
  <si>
    <t>Yate Kerry (CM)</t>
  </si>
  <si>
    <t>Abbeydale Cottage Nursery Ltd</t>
  </si>
  <si>
    <t>Beanies Childcare</t>
  </si>
  <si>
    <t>Emmanuel Stepping Stones Playgroup</t>
  </si>
  <si>
    <t>Just for Kidz Ltd (Heeley)</t>
  </si>
  <si>
    <t xml:space="preserve">Precious Homebased Childcare (Jill Carruthers) </t>
  </si>
  <si>
    <t>For any queries relating to this document please contact:</t>
  </si>
  <si>
    <t>Email:  lorraine.fox@sheffield.gov.uk</t>
  </si>
  <si>
    <t>Revised Indicative Funding</t>
  </si>
  <si>
    <t>Lorraine Fox - Tel: 0114 2735817 (not currently available as working from home)</t>
  </si>
  <si>
    <t>00073429</t>
  </si>
  <si>
    <t>00072281</t>
  </si>
  <si>
    <t>07234400</t>
  </si>
  <si>
    <t>00071002</t>
  </si>
  <si>
    <t>00072252</t>
  </si>
  <si>
    <t>00072338</t>
  </si>
  <si>
    <t>00075208</t>
  </si>
  <si>
    <t>00072352</t>
  </si>
  <si>
    <t>Arbourthorne Community Primary (FEL)</t>
  </si>
  <si>
    <t>Ballifield Primary School (FEL)</t>
  </si>
  <si>
    <t>Grace Owen Nursery School (FEL)</t>
  </si>
  <si>
    <t>Halfway Nursery Infant School (FEL)</t>
  </si>
  <si>
    <t>St. Theresa's Catholic Primary School (FEL)</t>
  </si>
  <si>
    <t>Westways Primary School (FEL)</t>
  </si>
  <si>
    <t>Total 3 &amp; 4 year old Hours</t>
  </si>
  <si>
    <t>Total 2 year old FEL Hours</t>
  </si>
  <si>
    <r>
      <rPr>
        <b/>
        <sz val="10"/>
        <rFont val="Arial"/>
        <family val="2"/>
      </rPr>
      <t>FEL Extraordinary Payments</t>
    </r>
    <r>
      <rPr>
        <sz val="10"/>
        <rFont val="Arial"/>
        <family val="2"/>
      </rPr>
      <t xml:space="preserve"> - Please note this A4 sheet covers the total payments made to FEL providers for all periods.</t>
    </r>
  </si>
  <si>
    <t>Total FEL Extraordinary Funding Payments Made £</t>
  </si>
  <si>
    <t>FEL Extraordinary Funding Payments Made to Maintained Schools           (Due to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</si>
</sst>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color indexed="17"/>
      <name val="Arial"/>
      <family val="2"/>
    </font>
    <font>
      <sz val="8"/>
      <color rgb="FFFF0000"/>
      <name val="Arial"/>
      <family val="2"/>
    </font>
    <font>
      <sz val="6"/>
      <color indexed="5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1"/>
    <xf numFmtId="4" fontId="1" fillId="0" borderId="0" xfId="1" applyNumberForma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1" fontId="5" fillId="0" borderId="0" xfId="1" applyNumberFormat="1" applyFont="1" applyBorder="1"/>
    <xf numFmtId="1" fontId="9" fillId="0" borderId="0" xfId="1" applyNumberFormat="1" applyFont="1"/>
    <xf numFmtId="0" fontId="1" fillId="0" borderId="0" xfId="1" applyBorder="1"/>
    <xf numFmtId="164" fontId="6" fillId="0" borderId="0" xfId="1" applyNumberFormat="1" applyFont="1" applyFill="1" applyBorder="1"/>
    <xf numFmtId="165" fontId="6" fillId="0" borderId="0" xfId="1" applyNumberFormat="1" applyFont="1"/>
    <xf numFmtId="4" fontId="6" fillId="0" borderId="0" xfId="1" applyNumberFormat="1" applyFont="1"/>
    <xf numFmtId="4" fontId="6" fillId="0" borderId="5" xfId="1" applyNumberFormat="1" applyFont="1" applyBorder="1"/>
    <xf numFmtId="49" fontId="10" fillId="0" borderId="0" xfId="1" applyNumberFormat="1" applyFont="1" applyBorder="1"/>
    <xf numFmtId="0" fontId="10" fillId="0" borderId="0" xfId="1" applyFont="1" applyFill="1" applyBorder="1"/>
    <xf numFmtId="0" fontId="1" fillId="3" borderId="6" xfId="1" applyFill="1" applyBorder="1"/>
    <xf numFmtId="0" fontId="1" fillId="3" borderId="3" xfId="1" applyFont="1" applyFill="1" applyBorder="1"/>
    <xf numFmtId="0" fontId="1" fillId="3" borderId="9" xfId="1" applyFill="1" applyBorder="1"/>
    <xf numFmtId="164" fontId="1" fillId="0" borderId="0" xfId="1" applyNumberFormat="1"/>
    <xf numFmtId="0" fontId="10" fillId="0" borderId="10" xfId="0" applyFont="1" applyBorder="1"/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4" fillId="0" borderId="1" xfId="1" applyFont="1" applyBorder="1"/>
    <xf numFmtId="0" fontId="1" fillId="0" borderId="6" xfId="1" applyBorder="1"/>
    <xf numFmtId="4" fontId="1" fillId="0" borderId="2" xfId="1" applyNumberFormat="1" applyBorder="1"/>
    <xf numFmtId="0" fontId="1" fillId="0" borderId="9" xfId="1" applyBorder="1"/>
    <xf numFmtId="0" fontId="6" fillId="0" borderId="6" xfId="1" applyFont="1" applyBorder="1"/>
    <xf numFmtId="0" fontId="1" fillId="0" borderId="1" xfId="1" applyBorder="1"/>
    <xf numFmtId="0" fontId="6" fillId="0" borderId="7" xfId="1" applyFont="1" applyBorder="1"/>
    <xf numFmtId="1" fontId="1" fillId="0" borderId="0" xfId="1" applyNumberFormat="1" applyBorder="1"/>
    <xf numFmtId="1" fontId="7" fillId="0" borderId="0" xfId="1" applyNumberFormat="1" applyFont="1" applyBorder="1" applyAlignment="1">
      <alignment vertical="top"/>
    </xf>
    <xf numFmtId="3" fontId="6" fillId="0" borderId="0" xfId="1" applyNumberFormat="1" applyFont="1" applyBorder="1"/>
    <xf numFmtId="4" fontId="1" fillId="0" borderId="8" xfId="1" applyNumberFormat="1" applyBorder="1"/>
    <xf numFmtId="0" fontId="4" fillId="0" borderId="7" xfId="1" applyFont="1" applyBorder="1"/>
    <xf numFmtId="0" fontId="5" fillId="0" borderId="0" xfId="1" applyFont="1" applyBorder="1"/>
    <xf numFmtId="0" fontId="1" fillId="0" borderId="3" xfId="1" applyBorder="1"/>
    <xf numFmtId="0" fontId="1" fillId="0" borderId="0" xfId="1" applyFill="1" applyBorder="1"/>
    <xf numFmtId="4" fontId="1" fillId="3" borderId="2" xfId="1" applyNumberFormat="1" applyFill="1" applyBorder="1"/>
    <xf numFmtId="4" fontId="1" fillId="3" borderId="4" xfId="1" applyNumberFormat="1" applyFill="1" applyBorder="1"/>
    <xf numFmtId="49" fontId="2" fillId="0" borderId="0" xfId="2" applyNumberFormat="1" applyFill="1" applyBorder="1" applyAlignment="1" applyProtection="1"/>
    <xf numFmtId="49" fontId="10" fillId="2" borderId="10" xfId="0" applyNumberFormat="1" applyFont="1" applyFill="1" applyBorder="1"/>
    <xf numFmtId="3" fontId="9" fillId="0" borderId="9" xfId="1" applyNumberFormat="1" applyFont="1" applyBorder="1"/>
    <xf numFmtId="3" fontId="1" fillId="0" borderId="9" xfId="1" applyNumberFormat="1" applyBorder="1"/>
    <xf numFmtId="3" fontId="8" fillId="0" borderId="4" xfId="1" applyNumberFormat="1" applyFont="1" applyFill="1" applyBorder="1"/>
    <xf numFmtId="0" fontId="15" fillId="0" borderId="0" xfId="1" applyFont="1" applyFill="1"/>
    <xf numFmtId="0" fontId="1" fillId="3" borderId="1" xfId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1" applyAlignment="1">
      <alignment horizontal="left"/>
    </xf>
    <xf numFmtId="0" fontId="1" fillId="0" borderId="6" xfId="1" applyBorder="1" applyAlignment="1">
      <alignment horizontal="left"/>
    </xf>
    <xf numFmtId="0" fontId="1" fillId="0" borderId="0" xfId="1" applyBorder="1" applyAlignment="1">
      <alignment horizontal="left"/>
    </xf>
    <xf numFmtId="1" fontId="1" fillId="0" borderId="0" xfId="1" applyNumberForma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1" fontId="9" fillId="0" borderId="9" xfId="1" applyNumberFormat="1" applyFont="1" applyBorder="1" applyAlignment="1">
      <alignment horizontal="left"/>
    </xf>
    <xf numFmtId="0" fontId="1" fillId="3" borderId="6" xfId="1" applyFill="1" applyBorder="1" applyAlignment="1">
      <alignment horizontal="left"/>
    </xf>
    <xf numFmtId="0" fontId="1" fillId="3" borderId="9" xfId="1" applyFill="1" applyBorder="1" applyAlignment="1">
      <alignment horizontal="left"/>
    </xf>
    <xf numFmtId="165" fontId="6" fillId="0" borderId="0" xfId="1" applyNumberFormat="1" applyFont="1" applyAlignment="1">
      <alignment horizontal="left"/>
    </xf>
    <xf numFmtId="164" fontId="8" fillId="0" borderId="0" xfId="1" applyNumberFormat="1" applyFont="1"/>
    <xf numFmtId="164" fontId="8" fillId="0" borderId="9" xfId="1" applyNumberFormat="1" applyFont="1" applyBorder="1"/>
    <xf numFmtId="0" fontId="1" fillId="0" borderId="6" xfId="1" applyFont="1" applyBorder="1"/>
    <xf numFmtId="0" fontId="5" fillId="0" borderId="6" xfId="1" applyFont="1" applyBorder="1" applyAlignment="1">
      <alignment horizontal="left"/>
    </xf>
    <xf numFmtId="0" fontId="4" fillId="0" borderId="6" xfId="1" applyFont="1" applyBorder="1" applyAlignment="1">
      <alignment horizontal="right"/>
    </xf>
    <xf numFmtId="0" fontId="5" fillId="0" borderId="6" xfId="1" applyFont="1" applyBorder="1" applyAlignment="1">
      <alignment horizontal="center"/>
    </xf>
    <xf numFmtId="4" fontId="4" fillId="0" borderId="2" xfId="1" applyNumberFormat="1" applyFont="1" applyBorder="1" applyAlignment="1">
      <alignment horizontal="right" wrapText="1"/>
    </xf>
    <xf numFmtId="3" fontId="4" fillId="0" borderId="0" xfId="1" applyNumberFormat="1" applyFont="1" applyBorder="1"/>
    <xf numFmtId="164" fontId="6" fillId="0" borderId="8" xfId="1" applyNumberFormat="1" applyFont="1" applyFill="1" applyBorder="1"/>
    <xf numFmtId="3" fontId="6" fillId="0" borderId="0" xfId="1" applyNumberFormat="1" applyFont="1" applyFill="1" applyBorder="1"/>
    <xf numFmtId="164" fontId="4" fillId="0" borderId="8" xfId="1" applyNumberFormat="1" applyFont="1" applyFill="1" applyBorder="1"/>
    <xf numFmtId="164" fontId="6" fillId="0" borderId="15" xfId="1" applyNumberFormat="1" applyFont="1" applyFill="1" applyBorder="1"/>
    <xf numFmtId="0" fontId="16" fillId="4" borderId="1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wrapText="1"/>
    </xf>
    <xf numFmtId="0" fontId="17" fillId="4" borderId="2" xfId="1" applyFont="1" applyFill="1" applyBorder="1" applyAlignment="1">
      <alignment wrapText="1"/>
    </xf>
    <xf numFmtId="0" fontId="17" fillId="4" borderId="3" xfId="1" applyFont="1" applyFill="1" applyBorder="1" applyAlignment="1">
      <alignment wrapText="1"/>
    </xf>
    <xf numFmtId="0" fontId="17" fillId="4" borderId="9" xfId="1" applyFont="1" applyFill="1" applyBorder="1" applyAlignment="1">
      <alignment wrapText="1"/>
    </xf>
    <xf numFmtId="0" fontId="17" fillId="4" borderId="4" xfId="1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 xr:uid="{00000000-0005-0000-0000-000003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0" fmlaLink="B6" fmlaRange="B28:C3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69850</xdr:rowOff>
        </xdr:from>
        <xdr:to>
          <xdr:col>3</xdr:col>
          <xdr:colOff>1352550</xdr:colOff>
          <xdr:row>4</xdr:row>
          <xdr:rowOff>88900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83820</xdr:colOff>
      <xdr:row>21</xdr:row>
      <xdr:rowOff>161926</xdr:rowOff>
    </xdr:from>
    <xdr:to>
      <xdr:col>8</xdr:col>
      <xdr:colOff>1226820</xdr:colOff>
      <xdr:row>26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370" y="8324851"/>
          <a:ext cx="1143000" cy="1104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Early%20Years\3&amp;4yo%20FEL\Revised%20Indicative%20Budgets\FEL%20Extraordinary%20Funding%20Provider%20Paymen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1st Run"/>
      <sheetName val="2nd Run"/>
      <sheetName val="3rd Run"/>
      <sheetName val="Maintained Schls"/>
      <sheetName val="Process"/>
      <sheetName val="A-Z"/>
      <sheetName val="Sheet8"/>
    </sheetNames>
    <sheetDataSet>
      <sheetData sheetId="0">
        <row r="1">
          <cell r="B1" t="str">
            <v>Integra no. (PAS)</v>
          </cell>
          <cell r="C1" t="str">
            <v>2 YO (HRS)</v>
          </cell>
          <cell r="D1" t="str">
            <v>2yo Cost £</v>
          </cell>
          <cell r="F1" t="str">
            <v>3&amp;4 YO (HRS)</v>
          </cell>
          <cell r="G1" t="str">
            <v>3&amp;4yo Cost £</v>
          </cell>
          <cell r="I1" t="str">
            <v>TOTAL EXTRAORDINARY Payments Made</v>
          </cell>
        </row>
        <row r="2">
          <cell r="D2">
            <v>5.0199999999999996</v>
          </cell>
          <cell r="G2">
            <v>4.2</v>
          </cell>
        </row>
        <row r="3">
          <cell r="B3" t="str">
            <v>33803600</v>
          </cell>
          <cell r="C3">
            <v>0</v>
          </cell>
          <cell r="D3">
            <v>0</v>
          </cell>
          <cell r="F3">
            <v>111</v>
          </cell>
          <cell r="G3">
            <v>466.20000000000005</v>
          </cell>
          <cell r="I3">
            <v>466.20000000000005</v>
          </cell>
        </row>
        <row r="4">
          <cell r="B4" t="str">
            <v>62749200</v>
          </cell>
          <cell r="C4">
            <v>0</v>
          </cell>
          <cell r="D4">
            <v>0</v>
          </cell>
          <cell r="F4">
            <v>21</v>
          </cell>
          <cell r="G4">
            <v>88.2</v>
          </cell>
          <cell r="I4">
            <v>88.2</v>
          </cell>
        </row>
        <row r="5">
          <cell r="B5" t="str">
            <v>64033200</v>
          </cell>
          <cell r="C5">
            <v>0</v>
          </cell>
          <cell r="D5">
            <v>0</v>
          </cell>
          <cell r="F5">
            <v>75</v>
          </cell>
          <cell r="G5">
            <v>315</v>
          </cell>
          <cell r="I5">
            <v>315</v>
          </cell>
        </row>
        <row r="6">
          <cell r="B6" t="str">
            <v>70374200</v>
          </cell>
          <cell r="C6">
            <v>0</v>
          </cell>
          <cell r="D6">
            <v>0</v>
          </cell>
          <cell r="F6">
            <v>117</v>
          </cell>
          <cell r="G6">
            <v>491.40000000000003</v>
          </cell>
          <cell r="I6">
            <v>491.40000000000003</v>
          </cell>
        </row>
        <row r="7">
          <cell r="B7">
            <v>70718600</v>
          </cell>
          <cell r="C7">
            <v>0</v>
          </cell>
          <cell r="D7">
            <v>0</v>
          </cell>
          <cell r="F7">
            <v>30</v>
          </cell>
          <cell r="G7">
            <v>126</v>
          </cell>
          <cell r="I7">
            <v>126</v>
          </cell>
        </row>
        <row r="8">
          <cell r="B8" t="str">
            <v>48164000</v>
          </cell>
          <cell r="C8">
            <v>0</v>
          </cell>
          <cell r="D8">
            <v>0</v>
          </cell>
          <cell r="F8">
            <v>518.65</v>
          </cell>
          <cell r="G8">
            <v>2178.33</v>
          </cell>
          <cell r="I8">
            <v>2178.33</v>
          </cell>
        </row>
        <row r="9">
          <cell r="B9" t="str">
            <v>70197300</v>
          </cell>
          <cell r="C9">
            <v>0</v>
          </cell>
          <cell r="D9">
            <v>0</v>
          </cell>
          <cell r="F9">
            <v>457.5</v>
          </cell>
          <cell r="G9">
            <v>1921.5</v>
          </cell>
          <cell r="I9">
            <v>1921.5</v>
          </cell>
        </row>
        <row r="10">
          <cell r="B10" t="str">
            <v>58093200</v>
          </cell>
          <cell r="C10">
            <v>0</v>
          </cell>
          <cell r="D10">
            <v>0</v>
          </cell>
          <cell r="F10">
            <v>176</v>
          </cell>
          <cell r="G10">
            <v>739.2</v>
          </cell>
          <cell r="I10">
            <v>739.2</v>
          </cell>
        </row>
        <row r="11">
          <cell r="B11" t="str">
            <v>62154300</v>
          </cell>
          <cell r="C11">
            <v>0</v>
          </cell>
          <cell r="D11">
            <v>0</v>
          </cell>
          <cell r="F11">
            <v>162.75</v>
          </cell>
          <cell r="G11">
            <v>683.55000000000007</v>
          </cell>
          <cell r="I11">
            <v>683.55000000000007</v>
          </cell>
        </row>
        <row r="12">
          <cell r="B12" t="str">
            <v>64549000</v>
          </cell>
          <cell r="C12">
            <v>0</v>
          </cell>
          <cell r="D12">
            <v>0</v>
          </cell>
          <cell r="F12">
            <v>132</v>
          </cell>
          <cell r="G12">
            <v>554.4</v>
          </cell>
          <cell r="I12">
            <v>554.4</v>
          </cell>
        </row>
        <row r="13">
          <cell r="B13" t="str">
            <v>61591600</v>
          </cell>
          <cell r="C13">
            <v>0</v>
          </cell>
          <cell r="D13">
            <v>0</v>
          </cell>
          <cell r="F13">
            <v>99</v>
          </cell>
          <cell r="G13">
            <v>415.8</v>
          </cell>
          <cell r="I13">
            <v>415.8</v>
          </cell>
        </row>
        <row r="14">
          <cell r="B14" t="str">
            <v>70316100</v>
          </cell>
          <cell r="C14">
            <v>0</v>
          </cell>
          <cell r="D14">
            <v>0</v>
          </cell>
          <cell r="F14">
            <v>314</v>
          </cell>
          <cell r="G14">
            <v>1318.8</v>
          </cell>
          <cell r="I14">
            <v>1318.8</v>
          </cell>
        </row>
        <row r="15">
          <cell r="B15">
            <v>70413400</v>
          </cell>
          <cell r="C15">
            <v>150</v>
          </cell>
          <cell r="D15">
            <v>752.99999999999989</v>
          </cell>
          <cell r="F15">
            <v>60</v>
          </cell>
          <cell r="G15">
            <v>252</v>
          </cell>
          <cell r="I15">
            <v>1004.9999999999999</v>
          </cell>
        </row>
        <row r="16">
          <cell r="B16">
            <v>70355100</v>
          </cell>
          <cell r="C16">
            <v>90</v>
          </cell>
          <cell r="D16">
            <v>451.79999999999995</v>
          </cell>
          <cell r="F16">
            <v>0</v>
          </cell>
          <cell r="G16">
            <v>0</v>
          </cell>
          <cell r="I16">
            <v>451.79999999999995</v>
          </cell>
        </row>
        <row r="17">
          <cell r="B17" t="str">
            <v>70518400</v>
          </cell>
          <cell r="C17">
            <v>0</v>
          </cell>
          <cell r="D17">
            <v>0</v>
          </cell>
          <cell r="F17">
            <v>110</v>
          </cell>
          <cell r="G17">
            <v>462</v>
          </cell>
          <cell r="I17">
            <v>462</v>
          </cell>
        </row>
        <row r="18">
          <cell r="B18" t="str">
            <v>64377700</v>
          </cell>
          <cell r="C18">
            <v>0</v>
          </cell>
          <cell r="D18">
            <v>0</v>
          </cell>
          <cell r="F18">
            <v>63</v>
          </cell>
          <cell r="G18">
            <v>264.60000000000002</v>
          </cell>
          <cell r="I18">
            <v>264.60000000000002</v>
          </cell>
        </row>
        <row r="19">
          <cell r="B19" t="str">
            <v>62064600</v>
          </cell>
          <cell r="C19">
            <v>0</v>
          </cell>
          <cell r="D19">
            <v>0</v>
          </cell>
          <cell r="F19">
            <v>180</v>
          </cell>
          <cell r="G19">
            <v>756</v>
          </cell>
          <cell r="I19">
            <v>756</v>
          </cell>
        </row>
        <row r="20">
          <cell r="B20" t="str">
            <v>62029300</v>
          </cell>
          <cell r="C20">
            <v>0</v>
          </cell>
          <cell r="D20">
            <v>0</v>
          </cell>
          <cell r="F20">
            <v>66.5</v>
          </cell>
          <cell r="G20">
            <v>279.3</v>
          </cell>
          <cell r="I20">
            <v>279.3</v>
          </cell>
        </row>
        <row r="21">
          <cell r="B21" t="str">
            <v>51639200</v>
          </cell>
          <cell r="C21">
            <v>0</v>
          </cell>
          <cell r="D21">
            <v>0</v>
          </cell>
          <cell r="F21">
            <v>420</v>
          </cell>
          <cell r="G21">
            <v>1764</v>
          </cell>
          <cell r="I21">
            <v>1764</v>
          </cell>
        </row>
        <row r="22">
          <cell r="B22" t="str">
            <v>59615800</v>
          </cell>
          <cell r="C22">
            <v>0</v>
          </cell>
          <cell r="D22">
            <v>0</v>
          </cell>
          <cell r="F22">
            <v>161</v>
          </cell>
          <cell r="G22">
            <v>676.2</v>
          </cell>
          <cell r="I22">
            <v>676.2</v>
          </cell>
        </row>
        <row r="23">
          <cell r="B23" t="str">
            <v>50970900</v>
          </cell>
          <cell r="C23">
            <v>0</v>
          </cell>
          <cell r="D23">
            <v>0</v>
          </cell>
          <cell r="F23">
            <v>120</v>
          </cell>
          <cell r="G23">
            <v>504</v>
          </cell>
          <cell r="I23">
            <v>504</v>
          </cell>
        </row>
        <row r="24">
          <cell r="B24" t="str">
            <v>70050400</v>
          </cell>
          <cell r="C24">
            <v>0</v>
          </cell>
          <cell r="D24">
            <v>0</v>
          </cell>
          <cell r="F24">
            <v>126</v>
          </cell>
          <cell r="G24">
            <v>529.20000000000005</v>
          </cell>
          <cell r="I24">
            <v>529.20000000000005</v>
          </cell>
        </row>
        <row r="25">
          <cell r="C25">
            <v>240</v>
          </cell>
          <cell r="D25">
            <v>1204.7999999999997</v>
          </cell>
          <cell r="F25">
            <v>3520.4</v>
          </cell>
          <cell r="G25">
            <v>14785.68</v>
          </cell>
          <cell r="I25">
            <v>15990.48</v>
          </cell>
        </row>
        <row r="26">
          <cell r="D26">
            <v>0</v>
          </cell>
          <cell r="G26">
            <v>0</v>
          </cell>
        </row>
        <row r="27">
          <cell r="B27" t="str">
            <v>64666100</v>
          </cell>
          <cell r="C27">
            <v>0</v>
          </cell>
          <cell r="D27">
            <v>0</v>
          </cell>
          <cell r="F27">
            <v>826.5</v>
          </cell>
          <cell r="G27">
            <v>3471.3</v>
          </cell>
          <cell r="I27">
            <v>3471.3</v>
          </cell>
        </row>
        <row r="28">
          <cell r="B28" t="str">
            <v>31185400</v>
          </cell>
          <cell r="C28">
            <v>0</v>
          </cell>
          <cell r="D28">
            <v>0</v>
          </cell>
          <cell r="F28">
            <v>196</v>
          </cell>
          <cell r="G28">
            <v>823.2</v>
          </cell>
          <cell r="I28">
            <v>823.2</v>
          </cell>
        </row>
        <row r="29">
          <cell r="B29" t="str">
            <v>31433000</v>
          </cell>
          <cell r="C29">
            <v>0</v>
          </cell>
          <cell r="D29">
            <v>0</v>
          </cell>
          <cell r="F29">
            <v>88</v>
          </cell>
          <cell r="G29">
            <v>369.6</v>
          </cell>
          <cell r="I29">
            <v>369.6</v>
          </cell>
        </row>
        <row r="30">
          <cell r="B30" t="str">
            <v>31191500</v>
          </cell>
          <cell r="C30">
            <v>0</v>
          </cell>
          <cell r="D30">
            <v>0</v>
          </cell>
          <cell r="F30">
            <v>132</v>
          </cell>
          <cell r="G30">
            <v>554.4</v>
          </cell>
          <cell r="I30">
            <v>554.4</v>
          </cell>
        </row>
        <row r="31">
          <cell r="B31" t="str">
            <v>55898300</v>
          </cell>
          <cell r="C31">
            <v>55</v>
          </cell>
          <cell r="D31">
            <v>276.09999999999997</v>
          </cell>
          <cell r="F31">
            <v>489</v>
          </cell>
          <cell r="G31">
            <v>2053.8000000000002</v>
          </cell>
          <cell r="I31">
            <v>2329.9</v>
          </cell>
        </row>
        <row r="32">
          <cell r="B32" t="str">
            <v>31188400</v>
          </cell>
          <cell r="C32">
            <v>90</v>
          </cell>
          <cell r="D32">
            <v>451.79999999999995</v>
          </cell>
          <cell r="F32">
            <v>270</v>
          </cell>
          <cell r="G32">
            <v>1134</v>
          </cell>
          <cell r="I32">
            <v>1585.8</v>
          </cell>
        </row>
        <row r="33">
          <cell r="B33" t="str">
            <v>31187500</v>
          </cell>
          <cell r="C33">
            <v>30</v>
          </cell>
          <cell r="D33">
            <v>150.6</v>
          </cell>
          <cell r="F33">
            <v>208</v>
          </cell>
          <cell r="G33">
            <v>873.6</v>
          </cell>
          <cell r="I33">
            <v>1024.2</v>
          </cell>
        </row>
        <row r="34">
          <cell r="B34">
            <v>43449400</v>
          </cell>
          <cell r="C34">
            <v>50</v>
          </cell>
          <cell r="D34">
            <v>250.99999999999997</v>
          </cell>
          <cell r="F34">
            <v>495</v>
          </cell>
          <cell r="G34">
            <v>2079</v>
          </cell>
          <cell r="I34">
            <v>2330</v>
          </cell>
        </row>
        <row r="35">
          <cell r="B35" t="str">
            <v>52079900</v>
          </cell>
          <cell r="C35">
            <v>6</v>
          </cell>
          <cell r="D35">
            <v>30.119999999999997</v>
          </cell>
          <cell r="F35">
            <v>87</v>
          </cell>
          <cell r="G35">
            <v>365.40000000000003</v>
          </cell>
          <cell r="I35">
            <v>395.52000000000004</v>
          </cell>
        </row>
        <row r="36">
          <cell r="B36" t="str">
            <v>70037800</v>
          </cell>
          <cell r="C36">
            <v>140</v>
          </cell>
          <cell r="D36">
            <v>702.8</v>
          </cell>
          <cell r="F36">
            <v>3215</v>
          </cell>
          <cell r="G36">
            <v>13503</v>
          </cell>
          <cell r="I36">
            <v>14205.8</v>
          </cell>
        </row>
        <row r="37">
          <cell r="B37" t="str">
            <v>70284800</v>
          </cell>
          <cell r="C37">
            <v>0</v>
          </cell>
          <cell r="D37">
            <v>0</v>
          </cell>
          <cell r="F37">
            <v>62.19</v>
          </cell>
          <cell r="G37">
            <v>261.19799999999998</v>
          </cell>
          <cell r="I37">
            <v>261.19799999999998</v>
          </cell>
        </row>
        <row r="38">
          <cell r="B38" t="str">
            <v>39329900</v>
          </cell>
          <cell r="C38">
            <v>0</v>
          </cell>
          <cell r="D38">
            <v>0</v>
          </cell>
          <cell r="F38">
            <v>275</v>
          </cell>
          <cell r="G38">
            <v>1155</v>
          </cell>
          <cell r="I38">
            <v>1155</v>
          </cell>
        </row>
        <row r="39">
          <cell r="B39" t="str">
            <v>29761101</v>
          </cell>
          <cell r="C39">
            <v>33</v>
          </cell>
          <cell r="D39">
            <v>165.66</v>
          </cell>
          <cell r="F39">
            <v>388</v>
          </cell>
          <cell r="G39">
            <v>1629.6000000000001</v>
          </cell>
          <cell r="I39">
            <v>1795.2600000000002</v>
          </cell>
        </row>
        <row r="40">
          <cell r="B40" t="str">
            <v>29761106</v>
          </cell>
          <cell r="C40">
            <v>0</v>
          </cell>
          <cell r="D40">
            <v>0</v>
          </cell>
          <cell r="F40">
            <v>450</v>
          </cell>
          <cell r="G40">
            <v>1890</v>
          </cell>
          <cell r="I40">
            <v>1890</v>
          </cell>
        </row>
        <row r="41">
          <cell r="B41" t="str">
            <v>31191900</v>
          </cell>
          <cell r="C41">
            <v>0</v>
          </cell>
          <cell r="D41">
            <v>0</v>
          </cell>
          <cell r="F41">
            <v>270.75</v>
          </cell>
          <cell r="G41">
            <v>1137.1500000000001</v>
          </cell>
          <cell r="I41">
            <v>1137.1500000000001</v>
          </cell>
        </row>
        <row r="42">
          <cell r="B42" t="str">
            <v>31191800</v>
          </cell>
          <cell r="C42">
            <v>0</v>
          </cell>
          <cell r="D42">
            <v>0</v>
          </cell>
          <cell r="F42">
            <v>28</v>
          </cell>
          <cell r="G42">
            <v>117.60000000000001</v>
          </cell>
          <cell r="I42">
            <v>117.60000000000001</v>
          </cell>
        </row>
        <row r="43">
          <cell r="B43" t="str">
            <v>38230800</v>
          </cell>
          <cell r="C43">
            <v>87</v>
          </cell>
          <cell r="D43">
            <v>436.73999999999995</v>
          </cell>
          <cell r="F43">
            <v>899.5</v>
          </cell>
          <cell r="G43">
            <v>3777.9</v>
          </cell>
          <cell r="I43">
            <v>4214.6400000000003</v>
          </cell>
        </row>
        <row r="44">
          <cell r="B44" t="str">
            <v>31192400</v>
          </cell>
          <cell r="C44">
            <v>98</v>
          </cell>
          <cell r="D44">
            <v>491.96</v>
          </cell>
          <cell r="F44">
            <v>994</v>
          </cell>
          <cell r="G44">
            <v>4174.8</v>
          </cell>
          <cell r="I44">
            <v>4666.76</v>
          </cell>
        </row>
        <row r="45">
          <cell r="B45" t="str">
            <v>51524400</v>
          </cell>
          <cell r="C45">
            <v>98.25</v>
          </cell>
          <cell r="D45">
            <v>493.21499999999997</v>
          </cell>
          <cell r="F45">
            <v>926</v>
          </cell>
          <cell r="G45">
            <v>3889.2000000000003</v>
          </cell>
          <cell r="I45">
            <v>4382.415</v>
          </cell>
        </row>
        <row r="46">
          <cell r="B46" t="str">
            <v>31192700</v>
          </cell>
          <cell r="C46">
            <v>0</v>
          </cell>
          <cell r="D46">
            <v>0</v>
          </cell>
          <cell r="F46">
            <v>363.2</v>
          </cell>
          <cell r="G46">
            <v>1525.44</v>
          </cell>
          <cell r="I46">
            <v>1525.44</v>
          </cell>
        </row>
        <row r="47">
          <cell r="B47" t="str">
            <v>51415700</v>
          </cell>
          <cell r="C47">
            <v>79.400000000000006</v>
          </cell>
          <cell r="D47">
            <v>398.58800000000002</v>
          </cell>
          <cell r="F47">
            <v>815.2</v>
          </cell>
          <cell r="G47">
            <v>3423.84</v>
          </cell>
          <cell r="I47">
            <v>3822.4280000000003</v>
          </cell>
        </row>
        <row r="48">
          <cell r="B48" t="str">
            <v>33697500</v>
          </cell>
          <cell r="C48">
            <v>0</v>
          </cell>
          <cell r="D48">
            <v>0</v>
          </cell>
          <cell r="F48">
            <v>135</v>
          </cell>
          <cell r="G48">
            <v>567</v>
          </cell>
          <cell r="I48">
            <v>567</v>
          </cell>
        </row>
        <row r="49">
          <cell r="B49" t="str">
            <v>63643000</v>
          </cell>
          <cell r="C49">
            <v>0</v>
          </cell>
          <cell r="D49">
            <v>0</v>
          </cell>
          <cell r="F49">
            <v>825</v>
          </cell>
          <cell r="G49">
            <v>3465</v>
          </cell>
          <cell r="I49">
            <v>3465</v>
          </cell>
        </row>
        <row r="50">
          <cell r="C50">
            <v>766.65</v>
          </cell>
          <cell r="D50">
            <v>3848.5830000000001</v>
          </cell>
          <cell r="F50">
            <v>12438.34</v>
          </cell>
          <cell r="G50">
            <v>52241.028000000006</v>
          </cell>
          <cell r="I50">
            <v>56089.611000000004</v>
          </cell>
        </row>
        <row r="51">
          <cell r="D51">
            <v>0</v>
          </cell>
          <cell r="G51">
            <v>0</v>
          </cell>
        </row>
        <row r="52">
          <cell r="B52" t="str">
            <v>06227400</v>
          </cell>
          <cell r="C52">
            <v>0</v>
          </cell>
          <cell r="D52">
            <v>0</v>
          </cell>
          <cell r="F52">
            <v>60</v>
          </cell>
          <cell r="G52">
            <v>252</v>
          </cell>
          <cell r="I52">
            <v>252</v>
          </cell>
        </row>
        <row r="53">
          <cell r="B53" t="str">
            <v>06235300</v>
          </cell>
          <cell r="C53">
            <v>0</v>
          </cell>
          <cell r="D53">
            <v>0</v>
          </cell>
          <cell r="F53">
            <v>36.5</v>
          </cell>
          <cell r="G53">
            <v>153.30000000000001</v>
          </cell>
          <cell r="I53">
            <v>153.30000000000001</v>
          </cell>
        </row>
        <row r="54">
          <cell r="B54" t="str">
            <v>06422600</v>
          </cell>
          <cell r="C54">
            <v>0</v>
          </cell>
          <cell r="D54">
            <v>0</v>
          </cell>
          <cell r="F54">
            <v>24</v>
          </cell>
          <cell r="G54">
            <v>100.80000000000001</v>
          </cell>
          <cell r="I54">
            <v>100.80000000000001</v>
          </cell>
        </row>
        <row r="55">
          <cell r="B55" t="str">
            <v>06235900</v>
          </cell>
          <cell r="C55">
            <v>0</v>
          </cell>
          <cell r="D55">
            <v>0</v>
          </cell>
          <cell r="F55">
            <v>175.5</v>
          </cell>
          <cell r="G55">
            <v>737.1</v>
          </cell>
          <cell r="I55">
            <v>737.1</v>
          </cell>
        </row>
        <row r="56">
          <cell r="B56" t="str">
            <v>06209300</v>
          </cell>
          <cell r="C56">
            <v>60</v>
          </cell>
          <cell r="D56">
            <v>301.2</v>
          </cell>
          <cell r="F56">
            <v>0</v>
          </cell>
          <cell r="G56">
            <v>0</v>
          </cell>
          <cell r="I56">
            <v>301.2</v>
          </cell>
        </row>
        <row r="57">
          <cell r="B57" t="str">
            <v>06233200</v>
          </cell>
          <cell r="C57">
            <v>0</v>
          </cell>
          <cell r="D57">
            <v>0</v>
          </cell>
          <cell r="F57">
            <v>90</v>
          </cell>
          <cell r="G57">
            <v>378</v>
          </cell>
          <cell r="I57">
            <v>378</v>
          </cell>
        </row>
        <row r="58">
          <cell r="B58" t="str">
            <v>06232100</v>
          </cell>
          <cell r="C58">
            <v>0</v>
          </cell>
          <cell r="D58">
            <v>0</v>
          </cell>
          <cell r="F58">
            <v>33</v>
          </cell>
          <cell r="G58">
            <v>138.6</v>
          </cell>
          <cell r="I58">
            <v>138.6</v>
          </cell>
        </row>
        <row r="59">
          <cell r="C59">
            <v>60</v>
          </cell>
          <cell r="D59">
            <v>301.2</v>
          </cell>
          <cell r="F59">
            <v>419</v>
          </cell>
          <cell r="G59">
            <v>1759.8</v>
          </cell>
          <cell r="I59">
            <v>2061</v>
          </cell>
        </row>
        <row r="60">
          <cell r="D60">
            <v>0</v>
          </cell>
          <cell r="G60">
            <v>0</v>
          </cell>
        </row>
        <row r="61">
          <cell r="D61">
            <v>5354.5829999999996</v>
          </cell>
          <cell r="G61">
            <v>68786.508000000016</v>
          </cell>
        </row>
        <row r="62">
          <cell r="B62" t="str">
            <v>00073429</v>
          </cell>
          <cell r="C62">
            <v>0</v>
          </cell>
          <cell r="D62">
            <v>0</v>
          </cell>
          <cell r="F62">
            <v>221.8</v>
          </cell>
          <cell r="G62">
            <v>931.56000000000006</v>
          </cell>
          <cell r="I62">
            <v>931.56000000000006</v>
          </cell>
        </row>
        <row r="63">
          <cell r="B63" t="str">
            <v>00072281</v>
          </cell>
          <cell r="C63">
            <v>0</v>
          </cell>
          <cell r="D63">
            <v>0</v>
          </cell>
          <cell r="F63">
            <v>208</v>
          </cell>
          <cell r="G63">
            <v>873.6</v>
          </cell>
          <cell r="I63">
            <v>873.6</v>
          </cell>
        </row>
        <row r="64">
          <cell r="B64" t="str">
            <v>07234400</v>
          </cell>
          <cell r="C64">
            <v>0</v>
          </cell>
          <cell r="D64">
            <v>0</v>
          </cell>
          <cell r="F64">
            <v>27</v>
          </cell>
          <cell r="G64">
            <v>113.4</v>
          </cell>
          <cell r="I64">
            <v>113.4</v>
          </cell>
        </row>
        <row r="65">
          <cell r="B65" t="str">
            <v>00071002</v>
          </cell>
          <cell r="C65">
            <v>105</v>
          </cell>
          <cell r="D65">
            <v>527.09999999999991</v>
          </cell>
          <cell r="F65">
            <v>84</v>
          </cell>
          <cell r="G65">
            <v>352.8</v>
          </cell>
          <cell r="I65">
            <v>879.89999999999986</v>
          </cell>
        </row>
        <row r="66">
          <cell r="B66" t="str">
            <v>00072252</v>
          </cell>
          <cell r="C66">
            <v>0</v>
          </cell>
          <cell r="D66">
            <v>0</v>
          </cell>
          <cell r="F66">
            <v>111</v>
          </cell>
          <cell r="G66">
            <v>466.20000000000005</v>
          </cell>
          <cell r="I66">
            <v>466.20000000000005</v>
          </cell>
        </row>
        <row r="67">
          <cell r="B67" t="str">
            <v>00072338</v>
          </cell>
          <cell r="C67">
            <v>0</v>
          </cell>
          <cell r="D67">
            <v>0</v>
          </cell>
          <cell r="F67">
            <v>249</v>
          </cell>
          <cell r="G67">
            <v>1045.8</v>
          </cell>
          <cell r="I67">
            <v>1045.8</v>
          </cell>
        </row>
        <row r="68">
          <cell r="B68" t="str">
            <v>00075208</v>
          </cell>
          <cell r="C68">
            <v>0</v>
          </cell>
          <cell r="D68">
            <v>0</v>
          </cell>
          <cell r="F68">
            <v>68</v>
          </cell>
          <cell r="G68">
            <v>285.60000000000002</v>
          </cell>
          <cell r="I68">
            <v>285.60000000000002</v>
          </cell>
        </row>
        <row r="69">
          <cell r="B69" t="str">
            <v>00072352</v>
          </cell>
          <cell r="C69">
            <v>0</v>
          </cell>
          <cell r="D69">
            <v>0</v>
          </cell>
          <cell r="F69">
            <v>225</v>
          </cell>
          <cell r="G69">
            <v>945</v>
          </cell>
          <cell r="I69">
            <v>945</v>
          </cell>
        </row>
        <row r="70">
          <cell r="C70">
            <v>105</v>
          </cell>
          <cell r="D70">
            <v>527.09999999999991</v>
          </cell>
          <cell r="F70">
            <v>1193.8</v>
          </cell>
          <cell r="G70">
            <v>5013.9600000000009</v>
          </cell>
          <cell r="I70">
            <v>5541.06</v>
          </cell>
        </row>
        <row r="71">
          <cell r="D71">
            <v>0</v>
          </cell>
          <cell r="G71">
            <v>0</v>
          </cell>
        </row>
        <row r="72">
          <cell r="D72">
            <v>5881.6829999999991</v>
          </cell>
          <cell r="G72">
            <v>73800.468000000023</v>
          </cell>
          <cell r="I72">
            <v>79682.150999999998</v>
          </cell>
        </row>
        <row r="73">
          <cell r="C73">
            <v>1171.6500000000001</v>
          </cell>
          <cell r="D73">
            <v>0</v>
          </cell>
          <cell r="F73">
            <v>17571.54</v>
          </cell>
          <cell r="G73">
            <v>0</v>
          </cell>
        </row>
        <row r="75">
          <cell r="G75">
            <v>79682.151000000027</v>
          </cell>
        </row>
        <row r="76">
          <cell r="G76">
            <v>8.9999999618157744E-3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raine.fox@sheffield.gov.uk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36"/>
  <sheetViews>
    <sheetView showGridLines="0" tabSelected="1" topLeftCell="A11" zoomScaleNormal="100" workbookViewId="0">
      <selection activeCell="L22" sqref="L22"/>
    </sheetView>
  </sheetViews>
  <sheetFormatPr defaultColWidth="8.81640625" defaultRowHeight="12.5" outlineLevelRow="1" x14ac:dyDescent="0.25"/>
  <cols>
    <col min="1" max="1" width="8.81640625" style="1"/>
    <col min="2" max="2" width="28.90625" style="1" customWidth="1"/>
    <col min="3" max="3" width="11.26953125" style="1" customWidth="1"/>
    <col min="4" max="4" width="20.26953125" style="49" customWidth="1"/>
    <col min="5" max="5" width="10.453125" style="1" customWidth="1"/>
    <col min="6" max="6" width="2.26953125" style="1" customWidth="1"/>
    <col min="7" max="7" width="18.26953125" style="1" customWidth="1"/>
    <col min="8" max="8" width="1.7265625" style="1" customWidth="1"/>
    <col min="9" max="9" width="18.81640625" style="2" bestFit="1" customWidth="1"/>
    <col min="10" max="11" width="1.81640625" style="1" customWidth="1"/>
    <col min="12" max="12" width="13" style="1" customWidth="1"/>
    <col min="13" max="14" width="8.81640625" style="1"/>
    <col min="15" max="15" width="9.7265625" style="1" bestFit="1" customWidth="1"/>
    <col min="16" max="16384" width="8.81640625" style="1"/>
  </cols>
  <sheetData>
    <row r="1" spans="2:12" ht="13" thickBot="1" x14ac:dyDescent="0.3"/>
    <row r="2" spans="2:12" ht="13.15" customHeight="1" x14ac:dyDescent="0.25">
      <c r="B2" s="70" t="s">
        <v>356</v>
      </c>
      <c r="C2" s="71"/>
      <c r="D2" s="71"/>
      <c r="E2" s="71"/>
      <c r="F2" s="71"/>
      <c r="G2" s="71"/>
      <c r="H2" s="71"/>
      <c r="I2" s="71"/>
      <c r="J2" s="72"/>
    </row>
    <row r="3" spans="2:12" ht="49.5" customHeight="1" thickBot="1" x14ac:dyDescent="0.3">
      <c r="B3" s="73"/>
      <c r="C3" s="74"/>
      <c r="D3" s="74"/>
      <c r="E3" s="74"/>
      <c r="F3" s="74"/>
      <c r="G3" s="74"/>
      <c r="H3" s="74"/>
      <c r="I3" s="74"/>
      <c r="J3" s="75"/>
    </row>
    <row r="5" spans="2:12" ht="15.5" x14ac:dyDescent="0.35">
      <c r="B5" s="3" t="s">
        <v>0</v>
      </c>
    </row>
    <row r="6" spans="2:12" x14ac:dyDescent="0.25">
      <c r="B6" s="44">
        <v>1</v>
      </c>
    </row>
    <row r="7" spans="2:12" ht="15.5" outlineLevel="1" x14ac:dyDescent="0.35">
      <c r="B7" s="3" t="s">
        <v>1</v>
      </c>
      <c r="D7" s="4" t="str">
        <f>VLOOKUP(B6,C28:D35,2,FALSE)</f>
        <v>00073429</v>
      </c>
    </row>
    <row r="8" spans="2:12" outlineLevel="1" x14ac:dyDescent="0.25"/>
    <row r="9" spans="2:12" outlineLevel="1" x14ac:dyDescent="0.25"/>
    <row r="10" spans="2:12" ht="13" thickBot="1" x14ac:dyDescent="0.3"/>
    <row r="11" spans="2:12" ht="54.5" thickBot="1" x14ac:dyDescent="0.45">
      <c r="B11" s="22" t="s">
        <v>2</v>
      </c>
      <c r="C11" s="60"/>
      <c r="D11" s="61"/>
      <c r="E11" s="62" t="s">
        <v>3</v>
      </c>
      <c r="F11" s="63"/>
      <c r="G11" s="62" t="s">
        <v>4</v>
      </c>
      <c r="H11" s="60"/>
      <c r="I11" s="64" t="s">
        <v>336</v>
      </c>
    </row>
    <row r="12" spans="2:12" ht="17.5" x14ac:dyDescent="0.35">
      <c r="B12" s="27"/>
      <c r="C12" s="23"/>
      <c r="D12" s="50"/>
      <c r="E12" s="26"/>
      <c r="F12" s="23"/>
      <c r="G12" s="23"/>
      <c r="H12" s="23"/>
      <c r="I12" s="24"/>
    </row>
    <row r="13" spans="2:12" ht="17.5" x14ac:dyDescent="0.35">
      <c r="B13" s="28" t="s">
        <v>353</v>
      </c>
      <c r="C13" s="8"/>
      <c r="D13" s="51"/>
      <c r="E13" s="67">
        <f>IFERROR(VLOOKUP($D$7,[1]TOTAL!$B:$C,2,FALSE),0)</f>
        <v>0</v>
      </c>
      <c r="F13" s="8"/>
      <c r="G13" s="9">
        <v>5.0199999999999996</v>
      </c>
      <c r="H13" s="8"/>
      <c r="I13" s="66">
        <f>E13*G13</f>
        <v>0</v>
      </c>
      <c r="L13" s="58">
        <f>IFERROR(VLOOKUP($D$7,[1]TOTAL!$B:$D,3,FALSE),0)-I13</f>
        <v>0</v>
      </c>
    </row>
    <row r="14" spans="2:12" ht="17.5" x14ac:dyDescent="0.35">
      <c r="B14" s="28" t="s">
        <v>352</v>
      </c>
      <c r="C14" s="8"/>
      <c r="D14" s="52"/>
      <c r="E14" s="67">
        <f>IFERROR(VLOOKUP($D$7,[1]TOTAL!$B:$F,5,FALSE),0)</f>
        <v>221.8</v>
      </c>
      <c r="F14" s="29"/>
      <c r="G14" s="9">
        <v>4.2</v>
      </c>
      <c r="H14" s="30"/>
      <c r="I14" s="69">
        <f>E14*G14</f>
        <v>931.56000000000006</v>
      </c>
      <c r="L14" s="58">
        <f>IFERROR(VLOOKUP($D$7,[1]TOTAL!$B:$G,6,FALSE),0)-I14</f>
        <v>0</v>
      </c>
    </row>
    <row r="15" spans="2:12" ht="17.5" x14ac:dyDescent="0.35">
      <c r="B15" s="28"/>
      <c r="C15" s="8"/>
      <c r="D15" s="51"/>
      <c r="E15" s="31"/>
      <c r="F15" s="8"/>
      <c r="G15" s="8"/>
      <c r="H15" s="8"/>
      <c r="I15" s="32"/>
    </row>
    <row r="16" spans="2:12" ht="18" x14ac:dyDescent="0.4">
      <c r="B16" s="33" t="s">
        <v>355</v>
      </c>
      <c r="C16" s="34"/>
      <c r="D16" s="53"/>
      <c r="E16" s="65"/>
      <c r="F16" s="6"/>
      <c r="G16" s="8"/>
      <c r="H16" s="8"/>
      <c r="I16" s="68">
        <f>SUM(I13:I14)</f>
        <v>931.56000000000006</v>
      </c>
      <c r="L16" s="58">
        <f>IFERROR(VLOOKUP($D$7,[1]TOTAL!$B:$I,8,FALSE),0)-I16</f>
        <v>0</v>
      </c>
    </row>
    <row r="17" spans="2:12" ht="13" thickBot="1" x14ac:dyDescent="0.3">
      <c r="B17" s="35"/>
      <c r="C17" s="25"/>
      <c r="D17" s="54"/>
      <c r="E17" s="59"/>
      <c r="F17" s="41"/>
      <c r="G17" s="42"/>
      <c r="H17" s="42"/>
      <c r="I17" s="43"/>
    </row>
    <row r="18" spans="2:12" ht="13.5" customHeight="1" x14ac:dyDescent="0.35">
      <c r="B18" s="5"/>
      <c r="G18" s="8"/>
      <c r="L18" s="18"/>
    </row>
    <row r="19" spans="2:12" ht="13.5" customHeight="1" thickBot="1" x14ac:dyDescent="0.3">
      <c r="H19" s="7"/>
    </row>
    <row r="20" spans="2:12" ht="13" x14ac:dyDescent="0.3">
      <c r="B20" s="45" t="s">
        <v>354</v>
      </c>
      <c r="C20" s="15"/>
      <c r="D20" s="55"/>
      <c r="E20" s="15"/>
      <c r="F20" s="15"/>
      <c r="G20" s="15"/>
      <c r="H20" s="15"/>
      <c r="I20" s="37"/>
      <c r="J20" s="36"/>
      <c r="K20" s="36"/>
      <c r="L20" s="36"/>
    </row>
    <row r="21" spans="2:12" ht="13" thickBot="1" x14ac:dyDescent="0.3">
      <c r="B21" s="16"/>
      <c r="C21" s="17"/>
      <c r="D21" s="56"/>
      <c r="E21" s="17"/>
      <c r="F21" s="17"/>
      <c r="G21" s="17"/>
      <c r="H21" s="17"/>
      <c r="I21" s="38"/>
      <c r="J21" s="36"/>
      <c r="K21" s="36"/>
      <c r="L21" s="36"/>
    </row>
    <row r="22" spans="2:12" ht="17.5" x14ac:dyDescent="0.35">
      <c r="D22" s="57"/>
      <c r="I22" s="11"/>
    </row>
    <row r="23" spans="2:12" ht="18" thickBot="1" x14ac:dyDescent="0.4">
      <c r="B23" s="10" t="s">
        <v>334</v>
      </c>
      <c r="I23" s="12">
        <f>IF(I22&lt;1,0,I22+#REF!)</f>
        <v>0</v>
      </c>
    </row>
    <row r="24" spans="2:12" ht="18" thickTop="1" x14ac:dyDescent="0.35">
      <c r="B24" s="10" t="s">
        <v>337</v>
      </c>
      <c r="C24" s="14"/>
      <c r="I24" s="1"/>
    </row>
    <row r="25" spans="2:12" ht="15.5" x14ac:dyDescent="0.35">
      <c r="B25" s="39" t="s">
        <v>335</v>
      </c>
      <c r="C25" s="14"/>
      <c r="I25" s="1"/>
    </row>
    <row r="26" spans="2:12" ht="15.5" x14ac:dyDescent="0.35">
      <c r="B26" s="39"/>
      <c r="C26" s="14"/>
      <c r="I26" s="1"/>
    </row>
    <row r="27" spans="2:12" ht="15.5" x14ac:dyDescent="0.35">
      <c r="B27" s="39"/>
      <c r="C27" s="14"/>
      <c r="I27" s="1"/>
    </row>
    <row r="28" spans="2:12" ht="14.5" hidden="1" outlineLevel="1" x14ac:dyDescent="0.35">
      <c r="B28" s="46" t="s">
        <v>346</v>
      </c>
      <c r="C28" s="40">
        <v>1</v>
      </c>
      <c r="D28" s="46" t="s">
        <v>338</v>
      </c>
      <c r="G28" s="13"/>
      <c r="H28" s="8"/>
      <c r="I28" s="1"/>
    </row>
    <row r="29" spans="2:12" ht="14.5" hidden="1" outlineLevel="1" x14ac:dyDescent="0.35">
      <c r="B29" s="46" t="s">
        <v>347</v>
      </c>
      <c r="C29" s="40">
        <v>2</v>
      </c>
      <c r="D29" s="46" t="s">
        <v>339</v>
      </c>
      <c r="I29" s="1"/>
    </row>
    <row r="30" spans="2:12" ht="14.5" hidden="1" outlineLevel="1" x14ac:dyDescent="0.35">
      <c r="B30" s="47" t="s">
        <v>46</v>
      </c>
      <c r="C30" s="40">
        <v>3</v>
      </c>
      <c r="D30" s="47" t="s">
        <v>340</v>
      </c>
      <c r="G30" s="13"/>
      <c r="H30" s="8"/>
      <c r="I30" s="1"/>
    </row>
    <row r="31" spans="2:12" ht="14.5" hidden="1" outlineLevel="1" x14ac:dyDescent="0.35">
      <c r="B31" s="46" t="s">
        <v>348</v>
      </c>
      <c r="C31" s="40">
        <v>4</v>
      </c>
      <c r="D31" s="46" t="s">
        <v>341</v>
      </c>
      <c r="G31" s="13"/>
      <c r="H31" s="8"/>
      <c r="I31" s="1"/>
    </row>
    <row r="32" spans="2:12" ht="14.5" hidden="1" outlineLevel="1" x14ac:dyDescent="0.35">
      <c r="B32" s="46" t="s">
        <v>349</v>
      </c>
      <c r="C32" s="40">
        <v>5</v>
      </c>
      <c r="D32" s="46" t="s">
        <v>342</v>
      </c>
      <c r="G32" s="13"/>
      <c r="H32" s="8"/>
      <c r="I32" s="1"/>
    </row>
    <row r="33" spans="2:9" ht="14.5" hidden="1" outlineLevel="1" x14ac:dyDescent="0.35">
      <c r="B33" s="48" t="s">
        <v>214</v>
      </c>
      <c r="C33" s="40">
        <v>6</v>
      </c>
      <c r="D33" s="48" t="s">
        <v>343</v>
      </c>
      <c r="G33" s="13"/>
      <c r="H33" s="8"/>
      <c r="I33" s="1"/>
    </row>
    <row r="34" spans="2:9" ht="14.5" hidden="1" outlineLevel="1" x14ac:dyDescent="0.35">
      <c r="B34" s="48" t="s">
        <v>350</v>
      </c>
      <c r="C34" s="40">
        <v>7</v>
      </c>
      <c r="D34" s="48" t="s">
        <v>344</v>
      </c>
      <c r="G34" s="13"/>
      <c r="H34" s="8"/>
      <c r="I34" s="1"/>
    </row>
    <row r="35" spans="2:9" ht="14.5" hidden="1" outlineLevel="1" x14ac:dyDescent="0.35">
      <c r="B35" s="48" t="s">
        <v>351</v>
      </c>
      <c r="C35" s="40">
        <v>8</v>
      </c>
      <c r="D35" s="48" t="s">
        <v>345</v>
      </c>
      <c r="G35" s="13"/>
      <c r="H35" s="8"/>
      <c r="I35" s="1"/>
    </row>
    <row r="36" spans="2:9" collapsed="1" x14ac:dyDescent="0.25"/>
  </sheetData>
  <dataConsolidate/>
  <mergeCells count="1">
    <mergeCell ref="B2:J3"/>
  </mergeCells>
  <conditionalFormatting sqref="B23:H23 C22:I22">
    <cfRule type="cellIs" dxfId="2" priority="2" stopIfTrue="1" operator="lessThan">
      <formula>1</formula>
    </cfRule>
  </conditionalFormatting>
  <conditionalFormatting sqref="I23">
    <cfRule type="cellIs" dxfId="1" priority="3" stopIfTrue="1" operator="lessThan">
      <formula>1</formula>
    </cfRule>
  </conditionalFormatting>
  <conditionalFormatting sqref="B24">
    <cfRule type="cellIs" dxfId="0" priority="1" stopIfTrue="1" operator="lessThan">
      <formula>1</formula>
    </cfRule>
  </conditionalFormatting>
  <hyperlinks>
    <hyperlink ref="B25" r:id="rId1" display="lorraine.fox@sheffield.gov.uk" xr:uid="{00000000-0004-0000-0000-000000000000}"/>
  </hyperlinks>
  <pageMargins left="0.23622047244094491" right="0.23622047244094491" top="0.55118110236220474" bottom="0.55118110236220474" header="0.31496062992125984" footer="0.31496062992125984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 altText="List of FEL providers">
                <anchor moveWithCells="1">
                  <from>
                    <xdr:col>2</xdr:col>
                    <xdr:colOff>190500</xdr:colOff>
                    <xdr:row>3</xdr:row>
                    <xdr:rowOff>69850</xdr:rowOff>
                  </from>
                  <to>
                    <xdr:col>3</xdr:col>
                    <xdr:colOff>1352550</xdr:colOff>
                    <xdr:row>4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31"/>
  <sheetViews>
    <sheetView workbookViewId="0">
      <selection activeCell="B1" sqref="B1:B331"/>
    </sheetView>
  </sheetViews>
  <sheetFormatPr defaultRowHeight="14.5" x14ac:dyDescent="0.35"/>
  <sheetData>
    <row r="1" spans="1:2" x14ac:dyDescent="0.35">
      <c r="A1" t="s">
        <v>329</v>
      </c>
      <c r="B1" s="20">
        <v>622223</v>
      </c>
    </row>
    <row r="2" spans="1:2" x14ac:dyDescent="0.35">
      <c r="A2" t="s">
        <v>5</v>
      </c>
      <c r="B2" s="20">
        <v>72318</v>
      </c>
    </row>
    <row r="3" spans="1:2" x14ac:dyDescent="0.35">
      <c r="A3" t="s">
        <v>306</v>
      </c>
      <c r="B3" s="19">
        <v>633159</v>
      </c>
    </row>
    <row r="4" spans="1:2" x14ac:dyDescent="0.35">
      <c r="A4" t="s">
        <v>6</v>
      </c>
      <c r="B4" s="19">
        <v>597998</v>
      </c>
    </row>
    <row r="5" spans="1:2" x14ac:dyDescent="0.35">
      <c r="A5" t="s">
        <v>7</v>
      </c>
      <c r="B5" s="20">
        <v>72342</v>
      </c>
    </row>
    <row r="6" spans="1:2" x14ac:dyDescent="0.35">
      <c r="A6" t="s">
        <v>8</v>
      </c>
      <c r="B6" s="20">
        <v>72343</v>
      </c>
    </row>
    <row r="7" spans="1:2" x14ac:dyDescent="0.35">
      <c r="A7" t="s">
        <v>9</v>
      </c>
      <c r="B7" s="20">
        <v>311837</v>
      </c>
    </row>
    <row r="8" spans="1:2" x14ac:dyDescent="0.35">
      <c r="A8" t="s">
        <v>10</v>
      </c>
      <c r="B8" s="20">
        <v>73429</v>
      </c>
    </row>
    <row r="9" spans="1:2" x14ac:dyDescent="0.35">
      <c r="A9" t="s">
        <v>11</v>
      </c>
      <c r="B9" s="20">
        <v>311838</v>
      </c>
    </row>
    <row r="10" spans="1:2" x14ac:dyDescent="0.35">
      <c r="A10" t="s">
        <v>12</v>
      </c>
      <c r="B10" s="20">
        <v>629684</v>
      </c>
    </row>
    <row r="11" spans="1:2" x14ac:dyDescent="0.35">
      <c r="A11" t="s">
        <v>13</v>
      </c>
      <c r="B11" s="20">
        <v>373048</v>
      </c>
    </row>
    <row r="12" spans="1:2" x14ac:dyDescent="0.35">
      <c r="A12" t="s">
        <v>14</v>
      </c>
      <c r="B12" s="20">
        <v>616885</v>
      </c>
    </row>
    <row r="13" spans="1:2" x14ac:dyDescent="0.35">
      <c r="A13" t="s">
        <v>15</v>
      </c>
      <c r="B13" s="20">
        <v>586651</v>
      </c>
    </row>
    <row r="14" spans="1:2" x14ac:dyDescent="0.35">
      <c r="A14" t="s">
        <v>16</v>
      </c>
      <c r="B14" s="20">
        <v>72281</v>
      </c>
    </row>
    <row r="15" spans="1:2" x14ac:dyDescent="0.35">
      <c r="A15" t="s">
        <v>17</v>
      </c>
      <c r="B15" s="20">
        <v>599491</v>
      </c>
    </row>
    <row r="16" spans="1:2" x14ac:dyDescent="0.35">
      <c r="A16" t="s">
        <v>18</v>
      </c>
      <c r="B16" s="20">
        <v>72322</v>
      </c>
    </row>
    <row r="17" spans="1:2" x14ac:dyDescent="0.35">
      <c r="A17" t="s">
        <v>19</v>
      </c>
      <c r="B17" s="20">
        <v>503618</v>
      </c>
    </row>
    <row r="18" spans="1:2" x14ac:dyDescent="0.35">
      <c r="A18" t="s">
        <v>330</v>
      </c>
      <c r="B18" s="20">
        <v>632814</v>
      </c>
    </row>
    <row r="19" spans="1:2" x14ac:dyDescent="0.35">
      <c r="A19" t="s">
        <v>20</v>
      </c>
      <c r="B19" s="20">
        <v>311840</v>
      </c>
    </row>
    <row r="20" spans="1:2" x14ac:dyDescent="0.35">
      <c r="A20" t="s">
        <v>21</v>
      </c>
      <c r="B20" s="20">
        <v>62274</v>
      </c>
    </row>
    <row r="21" spans="1:2" x14ac:dyDescent="0.35">
      <c r="A21" t="s">
        <v>22</v>
      </c>
      <c r="B21" s="20">
        <v>311841</v>
      </c>
    </row>
    <row r="22" spans="1:2" x14ac:dyDescent="0.35">
      <c r="A22" t="s">
        <v>23</v>
      </c>
      <c r="B22" s="20">
        <v>502157</v>
      </c>
    </row>
    <row r="23" spans="1:2" x14ac:dyDescent="0.35">
      <c r="A23" t="s">
        <v>24</v>
      </c>
      <c r="B23" s="20">
        <v>550415</v>
      </c>
    </row>
    <row r="24" spans="1:2" x14ac:dyDescent="0.35">
      <c r="A24" t="s">
        <v>25</v>
      </c>
      <c r="B24" s="20">
        <v>311842</v>
      </c>
    </row>
    <row r="25" spans="1:2" x14ac:dyDescent="0.35">
      <c r="A25" t="s">
        <v>26</v>
      </c>
      <c r="B25" s="20">
        <v>72241</v>
      </c>
    </row>
    <row r="26" spans="1:2" x14ac:dyDescent="0.35">
      <c r="A26" t="s">
        <v>27</v>
      </c>
      <c r="B26" s="20">
        <v>591204</v>
      </c>
    </row>
    <row r="27" spans="1:2" x14ac:dyDescent="0.35">
      <c r="A27" t="s">
        <v>28</v>
      </c>
      <c r="B27" s="20">
        <v>311843</v>
      </c>
    </row>
    <row r="28" spans="1:2" x14ac:dyDescent="0.35">
      <c r="A28" t="s">
        <v>29</v>
      </c>
      <c r="B28" s="20">
        <v>542222</v>
      </c>
    </row>
    <row r="29" spans="1:2" x14ac:dyDescent="0.35">
      <c r="A29" t="s">
        <v>30</v>
      </c>
      <c r="B29" s="20">
        <v>74276</v>
      </c>
    </row>
    <row r="30" spans="1:2" x14ac:dyDescent="0.35">
      <c r="A30" t="s">
        <v>31</v>
      </c>
      <c r="B30" s="20">
        <v>72323</v>
      </c>
    </row>
    <row r="31" spans="1:2" x14ac:dyDescent="0.35">
      <c r="A31" t="s">
        <v>32</v>
      </c>
      <c r="B31" s="20">
        <v>318777</v>
      </c>
    </row>
    <row r="32" spans="1:2" x14ac:dyDescent="0.35">
      <c r="A32" t="s">
        <v>33</v>
      </c>
      <c r="B32" s="20">
        <v>311845</v>
      </c>
    </row>
    <row r="33" spans="1:2" x14ac:dyDescent="0.35">
      <c r="A33" t="s">
        <v>308</v>
      </c>
      <c r="B33" s="20">
        <v>528454</v>
      </c>
    </row>
    <row r="34" spans="1:2" x14ac:dyDescent="0.35">
      <c r="A34" t="s">
        <v>34</v>
      </c>
      <c r="B34" s="20">
        <v>311847</v>
      </c>
    </row>
    <row r="35" spans="1:2" x14ac:dyDescent="0.35">
      <c r="A35" t="s">
        <v>35</v>
      </c>
      <c r="B35" s="20">
        <v>569974</v>
      </c>
    </row>
    <row r="36" spans="1:2" x14ac:dyDescent="0.35">
      <c r="A36" t="s">
        <v>36</v>
      </c>
      <c r="B36" s="20">
        <v>597476</v>
      </c>
    </row>
    <row r="37" spans="1:2" x14ac:dyDescent="0.35">
      <c r="A37" t="s">
        <v>37</v>
      </c>
      <c r="B37" s="20">
        <v>502140</v>
      </c>
    </row>
    <row r="38" spans="1:2" x14ac:dyDescent="0.35">
      <c r="A38" t="s">
        <v>38</v>
      </c>
      <c r="B38" s="20">
        <v>566568</v>
      </c>
    </row>
    <row r="39" spans="1:2" x14ac:dyDescent="0.35">
      <c r="A39" t="s">
        <v>39</v>
      </c>
      <c r="B39" s="20">
        <v>72014</v>
      </c>
    </row>
    <row r="40" spans="1:2" x14ac:dyDescent="0.35">
      <c r="A40" t="s">
        <v>40</v>
      </c>
      <c r="B40" s="20">
        <v>502156</v>
      </c>
    </row>
    <row r="41" spans="1:2" x14ac:dyDescent="0.35">
      <c r="A41" t="s">
        <v>41</v>
      </c>
      <c r="B41" s="20">
        <v>71000</v>
      </c>
    </row>
    <row r="42" spans="1:2" x14ac:dyDescent="0.35">
      <c r="A42" t="s">
        <v>42</v>
      </c>
      <c r="B42" s="20">
        <v>456919</v>
      </c>
    </row>
    <row r="43" spans="1:2" x14ac:dyDescent="0.35">
      <c r="A43" t="s">
        <v>43</v>
      </c>
      <c r="B43" s="20">
        <v>72325</v>
      </c>
    </row>
    <row r="44" spans="1:2" x14ac:dyDescent="0.35">
      <c r="A44" t="s">
        <v>44</v>
      </c>
      <c r="B44" s="20">
        <v>72095</v>
      </c>
    </row>
    <row r="45" spans="1:2" x14ac:dyDescent="0.35">
      <c r="A45" t="s">
        <v>45</v>
      </c>
      <c r="B45" s="20">
        <v>593436</v>
      </c>
    </row>
    <row r="46" spans="1:2" x14ac:dyDescent="0.35">
      <c r="A46" t="s">
        <v>46</v>
      </c>
      <c r="B46" s="20">
        <v>72344</v>
      </c>
    </row>
    <row r="47" spans="1:2" x14ac:dyDescent="0.35">
      <c r="A47" t="s">
        <v>47</v>
      </c>
      <c r="B47" s="20">
        <v>581586</v>
      </c>
    </row>
    <row r="48" spans="1:2" x14ac:dyDescent="0.35">
      <c r="A48" t="s">
        <v>48</v>
      </c>
      <c r="B48" s="20">
        <v>311851</v>
      </c>
    </row>
    <row r="49" spans="1:2" x14ac:dyDescent="0.35">
      <c r="A49" t="s">
        <v>49</v>
      </c>
      <c r="B49" s="20">
        <v>311849</v>
      </c>
    </row>
    <row r="50" spans="1:2" x14ac:dyDescent="0.35">
      <c r="A50" t="s">
        <v>50</v>
      </c>
      <c r="B50" s="20">
        <v>599632</v>
      </c>
    </row>
    <row r="51" spans="1:2" x14ac:dyDescent="0.35">
      <c r="A51" t="s">
        <v>51</v>
      </c>
      <c r="B51" s="20">
        <v>586589</v>
      </c>
    </row>
    <row r="52" spans="1:2" x14ac:dyDescent="0.35">
      <c r="A52" t="s">
        <v>52</v>
      </c>
      <c r="B52" s="20">
        <v>311852</v>
      </c>
    </row>
    <row r="53" spans="1:2" x14ac:dyDescent="0.35">
      <c r="A53" t="s">
        <v>53</v>
      </c>
      <c r="B53" s="20">
        <v>623166</v>
      </c>
    </row>
    <row r="54" spans="1:2" x14ac:dyDescent="0.35">
      <c r="A54" t="s">
        <v>54</v>
      </c>
      <c r="B54" s="20">
        <v>551300</v>
      </c>
    </row>
    <row r="55" spans="1:2" x14ac:dyDescent="0.35">
      <c r="A55" t="s">
        <v>55</v>
      </c>
      <c r="B55" s="20">
        <v>311853</v>
      </c>
    </row>
    <row r="56" spans="1:2" x14ac:dyDescent="0.35">
      <c r="A56" t="s">
        <v>56</v>
      </c>
      <c r="B56" s="20">
        <v>311854</v>
      </c>
    </row>
    <row r="57" spans="1:2" x14ac:dyDescent="0.35">
      <c r="A57" t="s">
        <v>57</v>
      </c>
      <c r="B57" s="20">
        <v>620293</v>
      </c>
    </row>
    <row r="58" spans="1:2" x14ac:dyDescent="0.35">
      <c r="A58" t="s">
        <v>58</v>
      </c>
      <c r="B58" s="20">
        <v>297169</v>
      </c>
    </row>
    <row r="59" spans="1:2" x14ac:dyDescent="0.35">
      <c r="A59" t="s">
        <v>59</v>
      </c>
      <c r="B59" s="20">
        <v>481090</v>
      </c>
    </row>
    <row r="60" spans="1:2" x14ac:dyDescent="0.35">
      <c r="A60" t="s">
        <v>309</v>
      </c>
      <c r="B60" s="20">
        <v>633157</v>
      </c>
    </row>
    <row r="61" spans="1:2" x14ac:dyDescent="0.35">
      <c r="A61" t="s">
        <v>60</v>
      </c>
      <c r="B61" s="20">
        <v>311857</v>
      </c>
    </row>
    <row r="62" spans="1:2" x14ac:dyDescent="0.35">
      <c r="A62" t="s">
        <v>61</v>
      </c>
      <c r="B62" s="20">
        <v>594418</v>
      </c>
    </row>
    <row r="63" spans="1:2" x14ac:dyDescent="0.35">
      <c r="A63" t="s">
        <v>62</v>
      </c>
      <c r="B63" s="20">
        <v>405386</v>
      </c>
    </row>
    <row r="64" spans="1:2" x14ac:dyDescent="0.35">
      <c r="A64" t="s">
        <v>63</v>
      </c>
      <c r="B64" s="20">
        <v>480675</v>
      </c>
    </row>
    <row r="65" spans="1:2" x14ac:dyDescent="0.35">
      <c r="A65" t="s">
        <v>64</v>
      </c>
      <c r="B65" s="20">
        <v>304968</v>
      </c>
    </row>
    <row r="66" spans="1:2" x14ac:dyDescent="0.35">
      <c r="A66" t="s">
        <v>65</v>
      </c>
      <c r="B66" s="20">
        <v>404028</v>
      </c>
    </row>
    <row r="67" spans="1:2" x14ac:dyDescent="0.35">
      <c r="A67" t="s">
        <v>66</v>
      </c>
      <c r="B67" s="20">
        <v>311858</v>
      </c>
    </row>
    <row r="68" spans="1:2" x14ac:dyDescent="0.35">
      <c r="A68" t="s">
        <v>310</v>
      </c>
      <c r="B68" s="20">
        <v>545660</v>
      </c>
    </row>
    <row r="69" spans="1:2" x14ac:dyDescent="0.35">
      <c r="A69" t="s">
        <v>67</v>
      </c>
      <c r="B69" s="20">
        <v>571041</v>
      </c>
    </row>
    <row r="70" spans="1:2" x14ac:dyDescent="0.35">
      <c r="A70" t="s">
        <v>68</v>
      </c>
      <c r="B70" s="20">
        <v>311859</v>
      </c>
    </row>
    <row r="71" spans="1:2" x14ac:dyDescent="0.35">
      <c r="A71" t="s">
        <v>69</v>
      </c>
      <c r="B71" s="20">
        <v>481643</v>
      </c>
    </row>
    <row r="72" spans="1:2" x14ac:dyDescent="0.35">
      <c r="A72" t="s">
        <v>70</v>
      </c>
      <c r="B72" s="20">
        <v>569616</v>
      </c>
    </row>
    <row r="73" spans="1:2" x14ac:dyDescent="0.35">
      <c r="A73" t="s">
        <v>71</v>
      </c>
      <c r="B73" s="20">
        <v>62326</v>
      </c>
    </row>
    <row r="74" spans="1:2" x14ac:dyDescent="0.35">
      <c r="A74" t="s">
        <v>72</v>
      </c>
      <c r="B74" s="20">
        <v>311860</v>
      </c>
    </row>
    <row r="75" spans="1:2" x14ac:dyDescent="0.35">
      <c r="A75" t="s">
        <v>73</v>
      </c>
      <c r="B75" s="20">
        <v>311861</v>
      </c>
    </row>
    <row r="76" spans="1:2" x14ac:dyDescent="0.35">
      <c r="A76" t="s">
        <v>74</v>
      </c>
      <c r="B76" s="20">
        <v>296344</v>
      </c>
    </row>
    <row r="77" spans="1:2" x14ac:dyDescent="0.35">
      <c r="A77" t="s">
        <v>75</v>
      </c>
      <c r="B77" s="20">
        <v>548607</v>
      </c>
    </row>
    <row r="78" spans="1:2" x14ac:dyDescent="0.35">
      <c r="A78" t="s">
        <v>76</v>
      </c>
      <c r="B78" s="20">
        <v>311863</v>
      </c>
    </row>
    <row r="79" spans="1:2" x14ac:dyDescent="0.35">
      <c r="A79" t="s">
        <v>77</v>
      </c>
      <c r="B79" s="20">
        <v>347963</v>
      </c>
    </row>
    <row r="80" spans="1:2" x14ac:dyDescent="0.35">
      <c r="A80" t="s">
        <v>78</v>
      </c>
      <c r="B80" s="20">
        <v>399013</v>
      </c>
    </row>
    <row r="81" spans="1:2" x14ac:dyDescent="0.35">
      <c r="A81" t="s">
        <v>331</v>
      </c>
      <c r="B81" s="20">
        <v>520882</v>
      </c>
    </row>
    <row r="82" spans="1:2" x14ac:dyDescent="0.35">
      <c r="A82" t="s">
        <v>79</v>
      </c>
      <c r="B82" s="20">
        <v>62028</v>
      </c>
    </row>
    <row r="83" spans="1:2" x14ac:dyDescent="0.35">
      <c r="A83" t="s">
        <v>80</v>
      </c>
      <c r="B83" s="20">
        <v>539160</v>
      </c>
    </row>
    <row r="84" spans="1:2" x14ac:dyDescent="0.35">
      <c r="A84" t="s">
        <v>81</v>
      </c>
      <c r="B84" s="20">
        <v>311934</v>
      </c>
    </row>
    <row r="85" spans="1:2" x14ac:dyDescent="0.35">
      <c r="A85" t="s">
        <v>82</v>
      </c>
      <c r="B85" s="20">
        <v>314330</v>
      </c>
    </row>
    <row r="86" spans="1:2" x14ac:dyDescent="0.35">
      <c r="A86" t="s">
        <v>83</v>
      </c>
      <c r="B86" s="20">
        <v>311865</v>
      </c>
    </row>
    <row r="87" spans="1:2" x14ac:dyDescent="0.35">
      <c r="A87" t="s">
        <v>84</v>
      </c>
      <c r="B87" s="20">
        <v>578898</v>
      </c>
    </row>
    <row r="88" spans="1:2" x14ac:dyDescent="0.35">
      <c r="A88" t="s">
        <v>85</v>
      </c>
      <c r="B88" s="20">
        <v>72365</v>
      </c>
    </row>
    <row r="89" spans="1:2" x14ac:dyDescent="0.35">
      <c r="A89" t="s">
        <v>86</v>
      </c>
      <c r="B89" s="20">
        <v>311866</v>
      </c>
    </row>
    <row r="90" spans="1:2" x14ac:dyDescent="0.35">
      <c r="A90" t="s">
        <v>87</v>
      </c>
      <c r="B90" s="20">
        <v>621016</v>
      </c>
    </row>
    <row r="91" spans="1:2" x14ac:dyDescent="0.35">
      <c r="A91" t="s">
        <v>88</v>
      </c>
      <c r="B91" s="20">
        <v>404020</v>
      </c>
    </row>
    <row r="92" spans="1:2" x14ac:dyDescent="0.35">
      <c r="A92" t="s">
        <v>311</v>
      </c>
      <c r="B92" s="20">
        <v>626097</v>
      </c>
    </row>
    <row r="93" spans="1:2" x14ac:dyDescent="0.35">
      <c r="A93" t="s">
        <v>89</v>
      </c>
      <c r="B93" s="20">
        <v>572004</v>
      </c>
    </row>
    <row r="94" spans="1:2" x14ac:dyDescent="0.35">
      <c r="A94" t="s">
        <v>90</v>
      </c>
      <c r="B94" s="20">
        <v>62330</v>
      </c>
    </row>
    <row r="95" spans="1:2" x14ac:dyDescent="0.35">
      <c r="A95" t="s">
        <v>91</v>
      </c>
      <c r="B95" s="20">
        <v>311868</v>
      </c>
    </row>
    <row r="96" spans="1:2" x14ac:dyDescent="0.35">
      <c r="A96" t="s">
        <v>92</v>
      </c>
      <c r="B96" s="20">
        <v>558903</v>
      </c>
    </row>
    <row r="97" spans="1:2" x14ac:dyDescent="0.35">
      <c r="A97" t="s">
        <v>93</v>
      </c>
      <c r="B97" s="20">
        <v>529703</v>
      </c>
    </row>
    <row r="98" spans="1:2" x14ac:dyDescent="0.35">
      <c r="A98" t="s">
        <v>94</v>
      </c>
      <c r="B98" s="20">
        <v>580006</v>
      </c>
    </row>
    <row r="99" spans="1:2" x14ac:dyDescent="0.35">
      <c r="A99" t="s">
        <v>95</v>
      </c>
      <c r="B99" s="20">
        <v>593223</v>
      </c>
    </row>
    <row r="100" spans="1:2" x14ac:dyDescent="0.35">
      <c r="A100" t="s">
        <v>96</v>
      </c>
      <c r="B100" s="20">
        <v>72036</v>
      </c>
    </row>
    <row r="101" spans="1:2" x14ac:dyDescent="0.35">
      <c r="A101" t="s">
        <v>97</v>
      </c>
      <c r="B101" s="20">
        <v>598028</v>
      </c>
    </row>
    <row r="102" spans="1:2" x14ac:dyDescent="0.35">
      <c r="A102" t="s">
        <v>98</v>
      </c>
      <c r="B102" s="20">
        <v>71002</v>
      </c>
    </row>
    <row r="103" spans="1:2" x14ac:dyDescent="0.35">
      <c r="A103" t="s">
        <v>99</v>
      </c>
      <c r="B103" s="20">
        <v>408653</v>
      </c>
    </row>
    <row r="104" spans="1:2" x14ac:dyDescent="0.35">
      <c r="A104" t="s">
        <v>100</v>
      </c>
      <c r="B104" s="20">
        <v>510672</v>
      </c>
    </row>
    <row r="105" spans="1:2" x14ac:dyDescent="0.35">
      <c r="A105" t="s">
        <v>101</v>
      </c>
      <c r="B105" s="20">
        <v>62305</v>
      </c>
    </row>
    <row r="106" spans="1:2" x14ac:dyDescent="0.35">
      <c r="A106" t="s">
        <v>102</v>
      </c>
      <c r="B106" s="20">
        <v>311872</v>
      </c>
    </row>
    <row r="107" spans="1:2" x14ac:dyDescent="0.35">
      <c r="A107" t="s">
        <v>103</v>
      </c>
      <c r="B107" s="20">
        <v>483432</v>
      </c>
    </row>
    <row r="108" spans="1:2" x14ac:dyDescent="0.35">
      <c r="A108" t="s">
        <v>312</v>
      </c>
      <c r="B108" s="20">
        <v>633874</v>
      </c>
    </row>
    <row r="109" spans="1:2" x14ac:dyDescent="0.35">
      <c r="A109" t="s">
        <v>104</v>
      </c>
      <c r="B109" s="20">
        <v>311873</v>
      </c>
    </row>
    <row r="110" spans="1:2" x14ac:dyDescent="0.35">
      <c r="A110" t="s">
        <v>105</v>
      </c>
      <c r="B110" s="20">
        <v>311874</v>
      </c>
    </row>
    <row r="111" spans="1:2" x14ac:dyDescent="0.35">
      <c r="A111" t="s">
        <v>106</v>
      </c>
      <c r="B111" s="20">
        <v>615660</v>
      </c>
    </row>
    <row r="112" spans="1:2" x14ac:dyDescent="0.35">
      <c r="A112" t="s">
        <v>107</v>
      </c>
      <c r="B112" s="20">
        <v>72252</v>
      </c>
    </row>
    <row r="113" spans="1:2" x14ac:dyDescent="0.35">
      <c r="A113" t="s">
        <v>108</v>
      </c>
      <c r="B113" s="20">
        <v>587495</v>
      </c>
    </row>
    <row r="114" spans="1:2" x14ac:dyDescent="0.35">
      <c r="A114" t="s">
        <v>109</v>
      </c>
      <c r="B114" s="20">
        <v>339524</v>
      </c>
    </row>
    <row r="115" spans="1:2" x14ac:dyDescent="0.35">
      <c r="A115" t="s">
        <v>110</v>
      </c>
      <c r="B115" s="20">
        <v>297395</v>
      </c>
    </row>
    <row r="116" spans="1:2" x14ac:dyDescent="0.35">
      <c r="A116" t="s">
        <v>111</v>
      </c>
      <c r="B116" s="20">
        <v>579840</v>
      </c>
    </row>
    <row r="117" spans="1:2" x14ac:dyDescent="0.35">
      <c r="A117" t="s">
        <v>112</v>
      </c>
      <c r="B117" s="20">
        <v>62004</v>
      </c>
    </row>
    <row r="118" spans="1:2" x14ac:dyDescent="0.35">
      <c r="A118" t="s">
        <v>113</v>
      </c>
      <c r="B118" s="20">
        <v>590792</v>
      </c>
    </row>
    <row r="119" spans="1:2" x14ac:dyDescent="0.35">
      <c r="A119" t="s">
        <v>114</v>
      </c>
      <c r="B119" s="20">
        <v>301345</v>
      </c>
    </row>
    <row r="120" spans="1:2" x14ac:dyDescent="0.35">
      <c r="A120" t="s">
        <v>115</v>
      </c>
      <c r="B120" s="20">
        <v>502159</v>
      </c>
    </row>
    <row r="121" spans="1:2" x14ac:dyDescent="0.35">
      <c r="A121" t="s">
        <v>116</v>
      </c>
      <c r="B121" s="20">
        <v>399335</v>
      </c>
    </row>
    <row r="122" spans="1:2" x14ac:dyDescent="0.35">
      <c r="A122" t="s">
        <v>117</v>
      </c>
      <c r="B122" s="20">
        <v>62039</v>
      </c>
    </row>
    <row r="123" spans="1:2" x14ac:dyDescent="0.35">
      <c r="A123" t="s">
        <v>118</v>
      </c>
      <c r="B123" s="20">
        <v>521787</v>
      </c>
    </row>
    <row r="124" spans="1:2" x14ac:dyDescent="0.35">
      <c r="A124" t="s">
        <v>119</v>
      </c>
      <c r="B124" s="20">
        <v>618672</v>
      </c>
    </row>
    <row r="125" spans="1:2" x14ac:dyDescent="0.35">
      <c r="A125" t="s">
        <v>120</v>
      </c>
      <c r="B125" s="20">
        <v>64226</v>
      </c>
    </row>
    <row r="126" spans="1:2" x14ac:dyDescent="0.35">
      <c r="A126" t="s">
        <v>121</v>
      </c>
      <c r="B126" s="20">
        <v>546522</v>
      </c>
    </row>
    <row r="127" spans="1:2" x14ac:dyDescent="0.35">
      <c r="A127" t="s">
        <v>122</v>
      </c>
      <c r="B127" s="20">
        <v>332650</v>
      </c>
    </row>
    <row r="128" spans="1:2" x14ac:dyDescent="0.35">
      <c r="A128" t="s">
        <v>123</v>
      </c>
      <c r="B128" s="20">
        <v>311877</v>
      </c>
    </row>
    <row r="129" spans="1:2" x14ac:dyDescent="0.35">
      <c r="A129" t="s">
        <v>124</v>
      </c>
      <c r="B129" s="20">
        <v>336974</v>
      </c>
    </row>
    <row r="130" spans="1:2" x14ac:dyDescent="0.35">
      <c r="A130" t="s">
        <v>125</v>
      </c>
      <c r="B130" s="20">
        <v>582146</v>
      </c>
    </row>
    <row r="131" spans="1:2" x14ac:dyDescent="0.35">
      <c r="A131" t="s">
        <v>126</v>
      </c>
      <c r="B131" s="20">
        <v>586475</v>
      </c>
    </row>
    <row r="132" spans="1:2" x14ac:dyDescent="0.35">
      <c r="A132" t="s">
        <v>127</v>
      </c>
      <c r="B132" s="20">
        <v>62337</v>
      </c>
    </row>
    <row r="133" spans="1:2" x14ac:dyDescent="0.35">
      <c r="A133" t="s">
        <v>313</v>
      </c>
      <c r="B133" s="20">
        <v>481631</v>
      </c>
    </row>
    <row r="134" spans="1:2" x14ac:dyDescent="0.35">
      <c r="A134" t="s">
        <v>128</v>
      </c>
      <c r="B134" s="20">
        <v>558983</v>
      </c>
    </row>
    <row r="135" spans="1:2" x14ac:dyDescent="0.35">
      <c r="A135" t="s">
        <v>129</v>
      </c>
      <c r="B135" s="20">
        <v>311879</v>
      </c>
    </row>
    <row r="136" spans="1:2" x14ac:dyDescent="0.35">
      <c r="A136" t="s">
        <v>130</v>
      </c>
      <c r="B136" s="20">
        <v>559345</v>
      </c>
    </row>
    <row r="137" spans="1:2" x14ac:dyDescent="0.35">
      <c r="A137" t="s">
        <v>131</v>
      </c>
      <c r="B137" s="20">
        <v>531005</v>
      </c>
    </row>
    <row r="138" spans="1:2" x14ac:dyDescent="0.35">
      <c r="A138" t="s">
        <v>132</v>
      </c>
      <c r="B138" s="20">
        <v>586650</v>
      </c>
    </row>
    <row r="139" spans="1:2" x14ac:dyDescent="0.35">
      <c r="A139" t="s">
        <v>133</v>
      </c>
      <c r="B139" s="20">
        <v>529982</v>
      </c>
    </row>
    <row r="140" spans="1:2" x14ac:dyDescent="0.35">
      <c r="A140" t="s">
        <v>134</v>
      </c>
      <c r="B140" s="20">
        <v>318059</v>
      </c>
    </row>
    <row r="141" spans="1:2" x14ac:dyDescent="0.35">
      <c r="A141" t="s">
        <v>332</v>
      </c>
      <c r="B141" s="20">
        <v>630475</v>
      </c>
    </row>
    <row r="142" spans="1:2" x14ac:dyDescent="0.35">
      <c r="A142" t="s">
        <v>135</v>
      </c>
      <c r="B142" s="20">
        <v>598454</v>
      </c>
    </row>
    <row r="143" spans="1:2" x14ac:dyDescent="0.35">
      <c r="A143" t="s">
        <v>136</v>
      </c>
      <c r="B143" s="20">
        <v>311882</v>
      </c>
    </row>
    <row r="144" spans="1:2" x14ac:dyDescent="0.35">
      <c r="A144" t="s">
        <v>137</v>
      </c>
      <c r="B144" s="20">
        <v>349521</v>
      </c>
    </row>
    <row r="145" spans="1:2" x14ac:dyDescent="0.35">
      <c r="A145" t="s">
        <v>138</v>
      </c>
      <c r="B145" s="20">
        <v>449345</v>
      </c>
    </row>
    <row r="146" spans="1:2" x14ac:dyDescent="0.35">
      <c r="A146" t="s">
        <v>139</v>
      </c>
      <c r="B146" s="20">
        <v>311883</v>
      </c>
    </row>
    <row r="147" spans="1:2" x14ac:dyDescent="0.35">
      <c r="A147" t="s">
        <v>140</v>
      </c>
      <c r="B147" s="20">
        <v>571503</v>
      </c>
    </row>
    <row r="148" spans="1:2" x14ac:dyDescent="0.35">
      <c r="A148" t="s">
        <v>141</v>
      </c>
      <c r="B148" s="20">
        <v>430385</v>
      </c>
    </row>
    <row r="149" spans="1:2" x14ac:dyDescent="0.35">
      <c r="A149" t="s">
        <v>142</v>
      </c>
      <c r="B149" s="20">
        <v>545875</v>
      </c>
    </row>
    <row r="150" spans="1:2" x14ac:dyDescent="0.35">
      <c r="A150" t="s">
        <v>143</v>
      </c>
      <c r="B150" s="20">
        <v>543723</v>
      </c>
    </row>
    <row r="151" spans="1:2" x14ac:dyDescent="0.35">
      <c r="A151" t="s">
        <v>144</v>
      </c>
      <c r="B151" s="20">
        <v>311884</v>
      </c>
    </row>
    <row r="152" spans="1:2" x14ac:dyDescent="0.35">
      <c r="A152" t="s">
        <v>145</v>
      </c>
      <c r="B152" s="20">
        <v>562473</v>
      </c>
    </row>
    <row r="153" spans="1:2" x14ac:dyDescent="0.35">
      <c r="A153" t="s">
        <v>146</v>
      </c>
      <c r="B153" s="20">
        <v>616587</v>
      </c>
    </row>
    <row r="154" spans="1:2" x14ac:dyDescent="0.35">
      <c r="A154" t="s">
        <v>147</v>
      </c>
      <c r="B154" s="20">
        <v>560405</v>
      </c>
    </row>
    <row r="155" spans="1:2" x14ac:dyDescent="0.35">
      <c r="A155" t="s">
        <v>314</v>
      </c>
      <c r="B155" s="20">
        <v>620646</v>
      </c>
    </row>
    <row r="156" spans="1:2" x14ac:dyDescent="0.35">
      <c r="A156" t="s">
        <v>307</v>
      </c>
      <c r="B156" s="20">
        <v>632012</v>
      </c>
    </row>
    <row r="157" spans="1:2" x14ac:dyDescent="0.35">
      <c r="A157" t="s">
        <v>148</v>
      </c>
      <c r="B157" s="20">
        <v>481089</v>
      </c>
    </row>
    <row r="158" spans="1:2" x14ac:dyDescent="0.35">
      <c r="A158" t="s">
        <v>149</v>
      </c>
      <c r="B158" s="20">
        <v>463668</v>
      </c>
    </row>
    <row r="159" spans="1:2" x14ac:dyDescent="0.35">
      <c r="A159" t="s">
        <v>150</v>
      </c>
      <c r="B159" s="20">
        <v>311885</v>
      </c>
    </row>
    <row r="160" spans="1:2" x14ac:dyDescent="0.35">
      <c r="A160" t="s">
        <v>151</v>
      </c>
      <c r="B160" s="20">
        <v>338036</v>
      </c>
    </row>
    <row r="161" spans="1:2" x14ac:dyDescent="0.35">
      <c r="A161" t="s">
        <v>152</v>
      </c>
      <c r="B161" s="20">
        <v>369950</v>
      </c>
    </row>
    <row r="162" spans="1:2" x14ac:dyDescent="0.35">
      <c r="A162" t="s">
        <v>153</v>
      </c>
      <c r="B162" s="20">
        <v>311887</v>
      </c>
    </row>
    <row r="163" spans="1:2" x14ac:dyDescent="0.35">
      <c r="A163" t="s">
        <v>154</v>
      </c>
      <c r="B163" s="20">
        <v>311888</v>
      </c>
    </row>
    <row r="164" spans="1:2" x14ac:dyDescent="0.35">
      <c r="A164" t="s">
        <v>155</v>
      </c>
      <c r="B164" s="20">
        <v>311890</v>
      </c>
    </row>
    <row r="165" spans="1:2" x14ac:dyDescent="0.35">
      <c r="A165" t="s">
        <v>156</v>
      </c>
      <c r="B165" s="20">
        <v>505279</v>
      </c>
    </row>
    <row r="166" spans="1:2" x14ac:dyDescent="0.35">
      <c r="A166" t="s">
        <v>157</v>
      </c>
      <c r="B166" s="20">
        <v>62029</v>
      </c>
    </row>
    <row r="167" spans="1:2" x14ac:dyDescent="0.35">
      <c r="A167" t="s">
        <v>158</v>
      </c>
      <c r="B167" s="20">
        <v>72368</v>
      </c>
    </row>
    <row r="168" spans="1:2" x14ac:dyDescent="0.35">
      <c r="A168" t="s">
        <v>158</v>
      </c>
      <c r="B168" s="20">
        <v>62045</v>
      </c>
    </row>
    <row r="169" spans="1:2" x14ac:dyDescent="0.35">
      <c r="A169" t="s">
        <v>159</v>
      </c>
      <c r="B169" s="20">
        <v>311875</v>
      </c>
    </row>
    <row r="170" spans="1:2" x14ac:dyDescent="0.35">
      <c r="A170" t="s">
        <v>315</v>
      </c>
      <c r="B170" s="20">
        <v>618288</v>
      </c>
    </row>
    <row r="171" spans="1:2" x14ac:dyDescent="0.35">
      <c r="A171" t="s">
        <v>160</v>
      </c>
      <c r="B171" s="20">
        <v>72358</v>
      </c>
    </row>
    <row r="172" spans="1:2" x14ac:dyDescent="0.35">
      <c r="A172" t="s">
        <v>161</v>
      </c>
      <c r="B172" s="20">
        <v>311892</v>
      </c>
    </row>
    <row r="173" spans="1:2" x14ac:dyDescent="0.35">
      <c r="A173" t="s">
        <v>162</v>
      </c>
      <c r="B173" s="20">
        <v>72359</v>
      </c>
    </row>
    <row r="174" spans="1:2" x14ac:dyDescent="0.35">
      <c r="A174" t="s">
        <v>163</v>
      </c>
      <c r="B174" s="20">
        <v>62345</v>
      </c>
    </row>
    <row r="175" spans="1:2" x14ac:dyDescent="0.35">
      <c r="A175" t="s">
        <v>164</v>
      </c>
      <c r="B175" s="20">
        <v>559551</v>
      </c>
    </row>
    <row r="176" spans="1:2" x14ac:dyDescent="0.35">
      <c r="A176" t="s">
        <v>316</v>
      </c>
      <c r="B176" s="20">
        <v>620520</v>
      </c>
    </row>
    <row r="177" spans="1:2" x14ac:dyDescent="0.35">
      <c r="A177" t="s">
        <v>165</v>
      </c>
      <c r="B177" s="20">
        <v>434494</v>
      </c>
    </row>
    <row r="178" spans="1:2" x14ac:dyDescent="0.35">
      <c r="A178" t="s">
        <v>166</v>
      </c>
      <c r="B178" s="20">
        <v>505277</v>
      </c>
    </row>
    <row r="179" spans="1:2" x14ac:dyDescent="0.35">
      <c r="A179" t="s">
        <v>167</v>
      </c>
      <c r="B179" s="20">
        <v>596158</v>
      </c>
    </row>
    <row r="180" spans="1:2" x14ac:dyDescent="0.35">
      <c r="A180" t="s">
        <v>168</v>
      </c>
      <c r="B180" s="20">
        <v>72081</v>
      </c>
    </row>
    <row r="181" spans="1:2" x14ac:dyDescent="0.35">
      <c r="A181" t="s">
        <v>169</v>
      </c>
      <c r="B181" s="20">
        <v>347961</v>
      </c>
    </row>
    <row r="182" spans="1:2" x14ac:dyDescent="0.35">
      <c r="A182" t="s">
        <v>317</v>
      </c>
      <c r="B182" s="20">
        <v>553134</v>
      </c>
    </row>
    <row r="183" spans="1:2" x14ac:dyDescent="0.35">
      <c r="A183" t="s">
        <v>170</v>
      </c>
      <c r="B183" s="20">
        <v>62083</v>
      </c>
    </row>
    <row r="184" spans="1:2" x14ac:dyDescent="0.35">
      <c r="A184" t="s">
        <v>171</v>
      </c>
      <c r="B184" s="20">
        <v>619692</v>
      </c>
    </row>
    <row r="185" spans="1:2" x14ac:dyDescent="0.35">
      <c r="A185" t="s">
        <v>172</v>
      </c>
      <c r="B185" s="20">
        <v>520799</v>
      </c>
    </row>
    <row r="186" spans="1:2" x14ac:dyDescent="0.35">
      <c r="A186" t="s">
        <v>173</v>
      </c>
      <c r="B186" s="20">
        <v>586466</v>
      </c>
    </row>
    <row r="187" spans="1:2" x14ac:dyDescent="0.35">
      <c r="A187" t="s">
        <v>174</v>
      </c>
      <c r="B187" s="20">
        <v>62346</v>
      </c>
    </row>
    <row r="188" spans="1:2" x14ac:dyDescent="0.35">
      <c r="A188" t="s">
        <v>175</v>
      </c>
      <c r="B188" s="20">
        <v>449347</v>
      </c>
    </row>
    <row r="189" spans="1:2" x14ac:dyDescent="0.35">
      <c r="A189" t="s">
        <v>176</v>
      </c>
      <c r="B189" s="20">
        <v>505276</v>
      </c>
    </row>
    <row r="190" spans="1:2" x14ac:dyDescent="0.35">
      <c r="A190" t="s">
        <v>177</v>
      </c>
      <c r="B190" s="20">
        <v>576309</v>
      </c>
    </row>
    <row r="191" spans="1:2" x14ac:dyDescent="0.35">
      <c r="A191" t="s">
        <v>178</v>
      </c>
      <c r="B191" s="20">
        <v>615295</v>
      </c>
    </row>
    <row r="192" spans="1:2" x14ac:dyDescent="0.35">
      <c r="A192" t="s">
        <v>179</v>
      </c>
      <c r="B192" s="20">
        <v>311898</v>
      </c>
    </row>
    <row r="193" spans="1:2" x14ac:dyDescent="0.35">
      <c r="A193" t="s">
        <v>180</v>
      </c>
      <c r="B193" s="20">
        <v>584875</v>
      </c>
    </row>
    <row r="194" spans="1:2" x14ac:dyDescent="0.35">
      <c r="A194" t="s">
        <v>181</v>
      </c>
      <c r="B194" s="20">
        <v>595540</v>
      </c>
    </row>
    <row r="195" spans="1:2" x14ac:dyDescent="0.35">
      <c r="A195" t="s">
        <v>182</v>
      </c>
      <c r="B195" s="20">
        <v>311899</v>
      </c>
    </row>
    <row r="196" spans="1:2" x14ac:dyDescent="0.35">
      <c r="A196" t="s">
        <v>183</v>
      </c>
      <c r="B196" s="20">
        <v>62002</v>
      </c>
    </row>
    <row r="197" spans="1:2" x14ac:dyDescent="0.35">
      <c r="A197" t="s">
        <v>184</v>
      </c>
      <c r="B197" s="20">
        <v>72272</v>
      </c>
    </row>
    <row r="198" spans="1:2" x14ac:dyDescent="0.35">
      <c r="A198" t="s">
        <v>185</v>
      </c>
      <c r="B198" s="20">
        <v>586467</v>
      </c>
    </row>
    <row r="199" spans="1:2" x14ac:dyDescent="0.35">
      <c r="A199" t="s">
        <v>186</v>
      </c>
      <c r="B199" s="20">
        <v>72000</v>
      </c>
    </row>
    <row r="200" spans="1:2" x14ac:dyDescent="0.35">
      <c r="A200" t="s">
        <v>187</v>
      </c>
      <c r="B200" s="20">
        <v>304738</v>
      </c>
    </row>
    <row r="201" spans="1:2" x14ac:dyDescent="0.35">
      <c r="A201" t="s">
        <v>188</v>
      </c>
      <c r="B201" s="20">
        <v>587816</v>
      </c>
    </row>
    <row r="202" spans="1:2" x14ac:dyDescent="0.35">
      <c r="A202" t="s">
        <v>189</v>
      </c>
      <c r="B202" s="20">
        <v>311896</v>
      </c>
    </row>
    <row r="203" spans="1:2" x14ac:dyDescent="0.35">
      <c r="A203" t="s">
        <v>190</v>
      </c>
      <c r="B203" s="20">
        <v>565937</v>
      </c>
    </row>
    <row r="204" spans="1:2" x14ac:dyDescent="0.35">
      <c r="A204" t="s">
        <v>191</v>
      </c>
      <c r="B204" s="20">
        <v>481197</v>
      </c>
    </row>
    <row r="205" spans="1:2" x14ac:dyDescent="0.35">
      <c r="A205" t="s">
        <v>192</v>
      </c>
      <c r="B205" s="20">
        <v>64005</v>
      </c>
    </row>
    <row r="206" spans="1:2" x14ac:dyDescent="0.35">
      <c r="A206" t="s">
        <v>193</v>
      </c>
      <c r="B206" s="20">
        <v>62018</v>
      </c>
    </row>
    <row r="207" spans="1:2" x14ac:dyDescent="0.35">
      <c r="A207" t="s">
        <v>194</v>
      </c>
      <c r="B207" s="20">
        <v>62019</v>
      </c>
    </row>
    <row r="208" spans="1:2" x14ac:dyDescent="0.35">
      <c r="A208" t="s">
        <v>318</v>
      </c>
      <c r="B208" s="20">
        <v>632871</v>
      </c>
    </row>
    <row r="209" spans="1:2" x14ac:dyDescent="0.35">
      <c r="A209" t="s">
        <v>195</v>
      </c>
      <c r="B209" s="20">
        <v>311900</v>
      </c>
    </row>
    <row r="210" spans="1:2" x14ac:dyDescent="0.35">
      <c r="A210" t="s">
        <v>196</v>
      </c>
      <c r="B210" s="20">
        <v>72093</v>
      </c>
    </row>
    <row r="211" spans="1:2" x14ac:dyDescent="0.35">
      <c r="A211" t="s">
        <v>197</v>
      </c>
      <c r="B211" s="20">
        <v>594687</v>
      </c>
    </row>
    <row r="212" spans="1:2" x14ac:dyDescent="0.35">
      <c r="A212" t="s">
        <v>319</v>
      </c>
      <c r="B212" s="20">
        <v>557323</v>
      </c>
    </row>
    <row r="213" spans="1:2" x14ac:dyDescent="0.35">
      <c r="A213" t="s">
        <v>198</v>
      </c>
      <c r="B213" s="20">
        <v>548608</v>
      </c>
    </row>
    <row r="214" spans="1:2" x14ac:dyDescent="0.35">
      <c r="A214" t="s">
        <v>199</v>
      </c>
      <c r="B214" s="20">
        <v>537429</v>
      </c>
    </row>
    <row r="215" spans="1:2" x14ac:dyDescent="0.35">
      <c r="A215" t="s">
        <v>200</v>
      </c>
      <c r="B215" s="20">
        <v>72332</v>
      </c>
    </row>
    <row r="216" spans="1:2" x14ac:dyDescent="0.35">
      <c r="A216" t="s">
        <v>201</v>
      </c>
      <c r="B216" s="20">
        <v>73433</v>
      </c>
    </row>
    <row r="217" spans="1:2" x14ac:dyDescent="0.35">
      <c r="A217" t="s">
        <v>320</v>
      </c>
      <c r="B217" s="20">
        <v>633504</v>
      </c>
    </row>
    <row r="218" spans="1:2" x14ac:dyDescent="0.35">
      <c r="A218" t="s">
        <v>333</v>
      </c>
      <c r="B218" s="20">
        <v>540076</v>
      </c>
    </row>
    <row r="219" spans="1:2" x14ac:dyDescent="0.35">
      <c r="A219" t="s">
        <v>202</v>
      </c>
      <c r="B219" s="20">
        <v>562666</v>
      </c>
    </row>
    <row r="220" spans="1:2" x14ac:dyDescent="0.35">
      <c r="A220" t="s">
        <v>203</v>
      </c>
      <c r="B220" s="20">
        <v>456533</v>
      </c>
    </row>
    <row r="221" spans="1:2" x14ac:dyDescent="0.35">
      <c r="A221" t="s">
        <v>204</v>
      </c>
      <c r="B221" s="20">
        <v>72347</v>
      </c>
    </row>
    <row r="222" spans="1:2" x14ac:dyDescent="0.35">
      <c r="A222" t="s">
        <v>205</v>
      </c>
      <c r="B222" s="20">
        <v>72366</v>
      </c>
    </row>
    <row r="223" spans="1:2" x14ac:dyDescent="0.35">
      <c r="A223" t="s">
        <v>206</v>
      </c>
      <c r="B223" s="20">
        <v>540419</v>
      </c>
    </row>
    <row r="224" spans="1:2" x14ac:dyDescent="0.35">
      <c r="A224" t="s">
        <v>207</v>
      </c>
      <c r="B224" s="20">
        <v>562667</v>
      </c>
    </row>
    <row r="225" spans="1:2" x14ac:dyDescent="0.35">
      <c r="A225" t="s">
        <v>208</v>
      </c>
      <c r="B225" s="20">
        <v>72363</v>
      </c>
    </row>
    <row r="226" spans="1:2" x14ac:dyDescent="0.35">
      <c r="A226" t="s">
        <v>209</v>
      </c>
      <c r="B226" s="20">
        <v>540970</v>
      </c>
    </row>
    <row r="227" spans="1:2" x14ac:dyDescent="0.35">
      <c r="A227" t="s">
        <v>210</v>
      </c>
      <c r="B227" s="20">
        <v>393299</v>
      </c>
    </row>
    <row r="228" spans="1:2" x14ac:dyDescent="0.35">
      <c r="A228" t="s">
        <v>211</v>
      </c>
      <c r="B228" s="20">
        <v>72334</v>
      </c>
    </row>
    <row r="229" spans="1:2" x14ac:dyDescent="0.35">
      <c r="A229" t="s">
        <v>212</v>
      </c>
      <c r="B229" s="20">
        <v>595725</v>
      </c>
    </row>
    <row r="230" spans="1:2" x14ac:dyDescent="0.35">
      <c r="A230" t="s">
        <v>213</v>
      </c>
      <c r="B230" s="20">
        <v>580932</v>
      </c>
    </row>
    <row r="231" spans="1:2" x14ac:dyDescent="0.35">
      <c r="A231" t="s">
        <v>214</v>
      </c>
      <c r="B231" s="20">
        <v>72338</v>
      </c>
    </row>
    <row r="232" spans="1:2" x14ac:dyDescent="0.35">
      <c r="A232" t="s">
        <v>215</v>
      </c>
      <c r="B232" s="20">
        <v>543419</v>
      </c>
    </row>
    <row r="233" spans="1:2" x14ac:dyDescent="0.35">
      <c r="A233" t="s">
        <v>321</v>
      </c>
      <c r="B233" s="20">
        <v>540176</v>
      </c>
    </row>
    <row r="234" spans="1:2" x14ac:dyDescent="0.35">
      <c r="A234" t="s">
        <v>216</v>
      </c>
      <c r="B234" s="20">
        <v>72306</v>
      </c>
    </row>
    <row r="235" spans="1:2" x14ac:dyDescent="0.35">
      <c r="A235" t="s">
        <v>217</v>
      </c>
      <c r="B235" s="20">
        <v>550638</v>
      </c>
    </row>
    <row r="236" spans="1:2" x14ac:dyDescent="0.35">
      <c r="A236" t="s">
        <v>218</v>
      </c>
      <c r="B236" s="20">
        <v>480417</v>
      </c>
    </row>
    <row r="237" spans="1:2" x14ac:dyDescent="0.35">
      <c r="A237" t="s">
        <v>219</v>
      </c>
      <c r="B237" s="20">
        <v>366415</v>
      </c>
    </row>
    <row r="238" spans="1:2" x14ac:dyDescent="0.35">
      <c r="A238" t="s">
        <v>220</v>
      </c>
      <c r="B238" s="20">
        <v>586715</v>
      </c>
    </row>
    <row r="239" spans="1:2" x14ac:dyDescent="0.35">
      <c r="A239" t="s">
        <v>221</v>
      </c>
      <c r="B239" s="20">
        <v>72369</v>
      </c>
    </row>
    <row r="240" spans="1:2" x14ac:dyDescent="0.35">
      <c r="A240" t="s">
        <v>322</v>
      </c>
      <c r="B240" s="20">
        <v>621543</v>
      </c>
    </row>
    <row r="241" spans="1:2" x14ac:dyDescent="0.35">
      <c r="A241" t="s">
        <v>222</v>
      </c>
      <c r="B241" s="20">
        <v>311908</v>
      </c>
    </row>
    <row r="242" spans="1:2" x14ac:dyDescent="0.35">
      <c r="A242" t="s">
        <v>223</v>
      </c>
      <c r="B242" s="20">
        <v>311909</v>
      </c>
    </row>
    <row r="243" spans="1:2" x14ac:dyDescent="0.35">
      <c r="A243" t="s">
        <v>224</v>
      </c>
      <c r="B243" s="20">
        <v>311912</v>
      </c>
    </row>
    <row r="244" spans="1:2" x14ac:dyDescent="0.35">
      <c r="A244" t="s">
        <v>225</v>
      </c>
      <c r="B244" s="20">
        <v>72349</v>
      </c>
    </row>
    <row r="245" spans="1:2" x14ac:dyDescent="0.35">
      <c r="A245" t="s">
        <v>226</v>
      </c>
      <c r="B245" s="20">
        <v>72360</v>
      </c>
    </row>
    <row r="246" spans="1:2" x14ac:dyDescent="0.35">
      <c r="A246" t="s">
        <v>227</v>
      </c>
      <c r="B246" s="20">
        <v>516392</v>
      </c>
    </row>
    <row r="247" spans="1:2" x14ac:dyDescent="0.35">
      <c r="A247" t="s">
        <v>228</v>
      </c>
      <c r="B247" s="20">
        <v>597457</v>
      </c>
    </row>
    <row r="248" spans="1:2" x14ac:dyDescent="0.35">
      <c r="A248" t="s">
        <v>229</v>
      </c>
      <c r="B248" s="20">
        <v>620431</v>
      </c>
    </row>
    <row r="249" spans="1:2" x14ac:dyDescent="0.35">
      <c r="A249" t="s">
        <v>230</v>
      </c>
      <c r="B249" s="20">
        <v>63431</v>
      </c>
    </row>
    <row r="250" spans="1:2" x14ac:dyDescent="0.35">
      <c r="A250" t="s">
        <v>231</v>
      </c>
      <c r="B250" s="20">
        <v>72329</v>
      </c>
    </row>
    <row r="251" spans="1:2" x14ac:dyDescent="0.35">
      <c r="A251" t="s">
        <v>232</v>
      </c>
      <c r="B251" s="20">
        <v>311915</v>
      </c>
    </row>
    <row r="252" spans="1:2" x14ac:dyDescent="0.35">
      <c r="A252" t="s">
        <v>233</v>
      </c>
      <c r="B252" s="20">
        <v>63402</v>
      </c>
    </row>
    <row r="253" spans="1:2" x14ac:dyDescent="0.35">
      <c r="A253" t="s">
        <v>234</v>
      </c>
      <c r="B253" s="20">
        <v>311916</v>
      </c>
    </row>
    <row r="254" spans="1:2" x14ac:dyDescent="0.35">
      <c r="A254" t="s">
        <v>235</v>
      </c>
      <c r="B254" s="20">
        <v>65203</v>
      </c>
    </row>
    <row r="255" spans="1:2" x14ac:dyDescent="0.35">
      <c r="A255" t="s">
        <v>236</v>
      </c>
      <c r="B255" s="20">
        <v>311917</v>
      </c>
    </row>
    <row r="256" spans="1:2" x14ac:dyDescent="0.35">
      <c r="A256" t="s">
        <v>237</v>
      </c>
      <c r="B256" s="20">
        <v>311918</v>
      </c>
    </row>
    <row r="257" spans="1:2" x14ac:dyDescent="0.35">
      <c r="A257" t="s">
        <v>238</v>
      </c>
      <c r="B257" s="20">
        <v>62020</v>
      </c>
    </row>
    <row r="258" spans="1:2" x14ac:dyDescent="0.35">
      <c r="A258" t="s">
        <v>239</v>
      </c>
      <c r="B258" s="20">
        <v>65207</v>
      </c>
    </row>
    <row r="259" spans="1:2" x14ac:dyDescent="0.35">
      <c r="A259" t="s">
        <v>240</v>
      </c>
      <c r="B259" s="20">
        <v>75208</v>
      </c>
    </row>
    <row r="260" spans="1:2" x14ac:dyDescent="0.35">
      <c r="A260" t="s">
        <v>241</v>
      </c>
      <c r="B260" s="20">
        <v>311919</v>
      </c>
    </row>
    <row r="261" spans="1:2" x14ac:dyDescent="0.35">
      <c r="A261" t="s">
        <v>242</v>
      </c>
      <c r="B261" s="20">
        <v>63414</v>
      </c>
    </row>
    <row r="262" spans="1:2" x14ac:dyDescent="0.35">
      <c r="A262" t="s">
        <v>243</v>
      </c>
      <c r="B262" s="20">
        <v>527646</v>
      </c>
    </row>
    <row r="263" spans="1:2" x14ac:dyDescent="0.35">
      <c r="A263" t="s">
        <v>244</v>
      </c>
      <c r="B263" s="20">
        <v>311920</v>
      </c>
    </row>
    <row r="264" spans="1:2" x14ac:dyDescent="0.35">
      <c r="A264" t="s">
        <v>245</v>
      </c>
      <c r="B264" s="20">
        <v>596630</v>
      </c>
    </row>
    <row r="265" spans="1:2" x14ac:dyDescent="0.35">
      <c r="A265" t="s">
        <v>246</v>
      </c>
      <c r="B265" s="20">
        <v>472914</v>
      </c>
    </row>
    <row r="266" spans="1:2" x14ac:dyDescent="0.35">
      <c r="A266" t="s">
        <v>247</v>
      </c>
      <c r="B266" s="20">
        <v>311923</v>
      </c>
    </row>
    <row r="267" spans="1:2" x14ac:dyDescent="0.35">
      <c r="A267" t="s">
        <v>248</v>
      </c>
      <c r="B267" s="20">
        <v>627492</v>
      </c>
    </row>
    <row r="268" spans="1:2" x14ac:dyDescent="0.35">
      <c r="A268" t="s">
        <v>249</v>
      </c>
      <c r="B268" s="20">
        <v>72302</v>
      </c>
    </row>
    <row r="269" spans="1:2" x14ac:dyDescent="0.35">
      <c r="A269" t="s">
        <v>323</v>
      </c>
      <c r="B269" s="20">
        <v>615916</v>
      </c>
    </row>
    <row r="270" spans="1:2" x14ac:dyDescent="0.35">
      <c r="A270" t="s">
        <v>250</v>
      </c>
      <c r="B270" s="20">
        <v>72350</v>
      </c>
    </row>
    <row r="271" spans="1:2" x14ac:dyDescent="0.35">
      <c r="A271" t="s">
        <v>251</v>
      </c>
      <c r="B271" s="20">
        <v>315381</v>
      </c>
    </row>
    <row r="272" spans="1:2" x14ac:dyDescent="0.35">
      <c r="A272" t="s">
        <v>252</v>
      </c>
      <c r="B272" s="20">
        <v>374340</v>
      </c>
    </row>
    <row r="273" spans="1:2" x14ac:dyDescent="0.35">
      <c r="A273" t="s">
        <v>253</v>
      </c>
      <c r="B273" s="20">
        <v>382308</v>
      </c>
    </row>
    <row r="274" spans="1:2" x14ac:dyDescent="0.35">
      <c r="A274" t="s">
        <v>254</v>
      </c>
      <c r="B274" s="20">
        <v>311924</v>
      </c>
    </row>
    <row r="275" spans="1:2" x14ac:dyDescent="0.35">
      <c r="A275" t="s">
        <v>255</v>
      </c>
      <c r="B275" s="20">
        <v>515244</v>
      </c>
    </row>
    <row r="276" spans="1:2" x14ac:dyDescent="0.35">
      <c r="A276" t="s">
        <v>256</v>
      </c>
      <c r="B276" s="20">
        <v>586469</v>
      </c>
    </row>
    <row r="277" spans="1:2" x14ac:dyDescent="0.35">
      <c r="A277" t="s">
        <v>324</v>
      </c>
      <c r="B277" s="20">
        <v>520354</v>
      </c>
    </row>
    <row r="278" spans="1:2" x14ac:dyDescent="0.35">
      <c r="A278" t="s">
        <v>257</v>
      </c>
      <c r="B278" s="20">
        <v>587300</v>
      </c>
    </row>
    <row r="279" spans="1:2" x14ac:dyDescent="0.35">
      <c r="A279" t="s">
        <v>258</v>
      </c>
      <c r="B279" s="20">
        <v>62339</v>
      </c>
    </row>
    <row r="280" spans="1:2" x14ac:dyDescent="0.35">
      <c r="A280" t="s">
        <v>259</v>
      </c>
      <c r="B280" s="20">
        <v>527645</v>
      </c>
    </row>
    <row r="281" spans="1:2" x14ac:dyDescent="0.35">
      <c r="A281" t="s">
        <v>260</v>
      </c>
      <c r="B281" s="20">
        <v>509709</v>
      </c>
    </row>
    <row r="282" spans="1:2" x14ac:dyDescent="0.35">
      <c r="A282" t="s">
        <v>261</v>
      </c>
      <c r="B282" s="20">
        <v>311925</v>
      </c>
    </row>
    <row r="283" spans="1:2" x14ac:dyDescent="0.35">
      <c r="A283" t="s">
        <v>262</v>
      </c>
      <c r="B283" s="20">
        <v>311926</v>
      </c>
    </row>
    <row r="284" spans="1:2" x14ac:dyDescent="0.35">
      <c r="A284" t="s">
        <v>263</v>
      </c>
      <c r="B284" s="20">
        <v>311870</v>
      </c>
    </row>
    <row r="285" spans="1:2" x14ac:dyDescent="0.35">
      <c r="A285" t="s">
        <v>264</v>
      </c>
      <c r="B285" s="20">
        <v>311889</v>
      </c>
    </row>
    <row r="286" spans="1:2" x14ac:dyDescent="0.35">
      <c r="A286" t="s">
        <v>265</v>
      </c>
      <c r="B286" s="20">
        <v>311895</v>
      </c>
    </row>
    <row r="287" spans="1:2" x14ac:dyDescent="0.35">
      <c r="A287" t="s">
        <v>266</v>
      </c>
      <c r="B287" s="20">
        <v>311927</v>
      </c>
    </row>
    <row r="288" spans="1:2" x14ac:dyDescent="0.35">
      <c r="A288" t="s">
        <v>267</v>
      </c>
      <c r="B288" s="20">
        <v>514157</v>
      </c>
    </row>
    <row r="289" spans="1:2" x14ac:dyDescent="0.35">
      <c r="A289" t="s">
        <v>268</v>
      </c>
      <c r="B289" s="20">
        <v>408651</v>
      </c>
    </row>
    <row r="290" spans="1:2" x14ac:dyDescent="0.35">
      <c r="A290" t="s">
        <v>269</v>
      </c>
      <c r="B290" s="20">
        <v>365176</v>
      </c>
    </row>
    <row r="291" spans="1:2" x14ac:dyDescent="0.35">
      <c r="A291" t="s">
        <v>270</v>
      </c>
      <c r="B291" s="20">
        <v>451409</v>
      </c>
    </row>
    <row r="292" spans="1:2" x14ac:dyDescent="0.35">
      <c r="A292" t="s">
        <v>271</v>
      </c>
      <c r="B292" s="20">
        <v>72230</v>
      </c>
    </row>
    <row r="293" spans="1:2" x14ac:dyDescent="0.35">
      <c r="A293" t="s">
        <v>271</v>
      </c>
      <c r="B293" s="20">
        <v>62230</v>
      </c>
    </row>
    <row r="294" spans="1:2" x14ac:dyDescent="0.35">
      <c r="A294" t="s">
        <v>272</v>
      </c>
      <c r="B294" s="20">
        <v>464510</v>
      </c>
    </row>
    <row r="295" spans="1:2" x14ac:dyDescent="0.35">
      <c r="A295" t="s">
        <v>273</v>
      </c>
      <c r="B295" s="20">
        <v>336975</v>
      </c>
    </row>
    <row r="296" spans="1:2" x14ac:dyDescent="0.35">
      <c r="A296" t="s">
        <v>274</v>
      </c>
      <c r="B296" s="20">
        <v>484604</v>
      </c>
    </row>
    <row r="297" spans="1:2" x14ac:dyDescent="0.35">
      <c r="A297" t="s">
        <v>275</v>
      </c>
      <c r="B297" s="20">
        <v>625196</v>
      </c>
    </row>
    <row r="298" spans="1:2" x14ac:dyDescent="0.35">
      <c r="A298" t="s">
        <v>276</v>
      </c>
      <c r="B298" s="20">
        <v>311928</v>
      </c>
    </row>
    <row r="299" spans="1:2" x14ac:dyDescent="0.35">
      <c r="A299" t="s">
        <v>277</v>
      </c>
      <c r="B299" s="20">
        <v>62034</v>
      </c>
    </row>
    <row r="300" spans="1:2" x14ac:dyDescent="0.35">
      <c r="A300" t="s">
        <v>278</v>
      </c>
      <c r="B300" s="20">
        <v>72351</v>
      </c>
    </row>
    <row r="301" spans="1:2" x14ac:dyDescent="0.35">
      <c r="A301" t="s">
        <v>279</v>
      </c>
      <c r="B301" s="20">
        <v>73432</v>
      </c>
    </row>
    <row r="302" spans="1:2" x14ac:dyDescent="0.35">
      <c r="A302" t="s">
        <v>280</v>
      </c>
      <c r="B302" s="20">
        <v>72319</v>
      </c>
    </row>
    <row r="303" spans="1:2" x14ac:dyDescent="0.35">
      <c r="A303" t="s">
        <v>281</v>
      </c>
      <c r="B303" s="20">
        <v>596575</v>
      </c>
    </row>
    <row r="304" spans="1:2" x14ac:dyDescent="0.35">
      <c r="A304" t="s">
        <v>282</v>
      </c>
      <c r="B304" s="20">
        <v>311929</v>
      </c>
    </row>
    <row r="305" spans="1:2" x14ac:dyDescent="0.35">
      <c r="A305" t="s">
        <v>283</v>
      </c>
      <c r="B305" s="20">
        <v>72352</v>
      </c>
    </row>
    <row r="306" spans="1:2" x14ac:dyDescent="0.35">
      <c r="A306" t="s">
        <v>284</v>
      </c>
      <c r="B306" s="20">
        <v>72311</v>
      </c>
    </row>
    <row r="307" spans="1:2" x14ac:dyDescent="0.35">
      <c r="A307" t="s">
        <v>285</v>
      </c>
      <c r="B307" s="20">
        <v>517376</v>
      </c>
    </row>
    <row r="308" spans="1:2" x14ac:dyDescent="0.35">
      <c r="A308" t="s">
        <v>286</v>
      </c>
      <c r="B308" s="20">
        <v>72040</v>
      </c>
    </row>
    <row r="309" spans="1:2" x14ac:dyDescent="0.35">
      <c r="A309" t="s">
        <v>325</v>
      </c>
      <c r="B309" s="20">
        <v>630852</v>
      </c>
    </row>
    <row r="310" spans="1:2" x14ac:dyDescent="0.35">
      <c r="A310" t="s">
        <v>287</v>
      </c>
      <c r="B310" s="20">
        <v>596414</v>
      </c>
    </row>
    <row r="311" spans="1:2" x14ac:dyDescent="0.35">
      <c r="A311" t="s">
        <v>288</v>
      </c>
      <c r="B311" s="20">
        <v>541325</v>
      </c>
    </row>
    <row r="312" spans="1:2" x14ac:dyDescent="0.35">
      <c r="A312" t="s">
        <v>289</v>
      </c>
      <c r="B312" s="20">
        <v>548417</v>
      </c>
    </row>
    <row r="313" spans="1:2" x14ac:dyDescent="0.35">
      <c r="A313" t="s">
        <v>290</v>
      </c>
      <c r="B313" s="20">
        <v>62027</v>
      </c>
    </row>
    <row r="314" spans="1:2" x14ac:dyDescent="0.35">
      <c r="A314" t="s">
        <v>291</v>
      </c>
      <c r="B314" s="20">
        <v>492837</v>
      </c>
    </row>
    <row r="315" spans="1:2" x14ac:dyDescent="0.35">
      <c r="A315" t="s">
        <v>292</v>
      </c>
      <c r="B315" s="20">
        <v>311930</v>
      </c>
    </row>
    <row r="316" spans="1:2" x14ac:dyDescent="0.35">
      <c r="A316" t="s">
        <v>326</v>
      </c>
      <c r="B316" s="20">
        <v>632205</v>
      </c>
    </row>
    <row r="317" spans="1:2" x14ac:dyDescent="0.35">
      <c r="A317" t="s">
        <v>293</v>
      </c>
      <c r="B317" s="20">
        <v>353361</v>
      </c>
    </row>
    <row r="318" spans="1:2" x14ac:dyDescent="0.35">
      <c r="A318" t="s">
        <v>294</v>
      </c>
      <c r="B318" s="20">
        <v>323479</v>
      </c>
    </row>
    <row r="319" spans="1:2" x14ac:dyDescent="0.35">
      <c r="A319" t="s">
        <v>295</v>
      </c>
      <c r="B319" s="20">
        <v>311931</v>
      </c>
    </row>
    <row r="320" spans="1:2" x14ac:dyDescent="0.35">
      <c r="A320" t="s">
        <v>296</v>
      </c>
      <c r="B320" s="20">
        <v>72139</v>
      </c>
    </row>
    <row r="321" spans="1:2" x14ac:dyDescent="0.35">
      <c r="A321" t="s">
        <v>297</v>
      </c>
      <c r="B321" s="20">
        <v>311932</v>
      </c>
    </row>
    <row r="322" spans="1:2" x14ac:dyDescent="0.35">
      <c r="A322" t="s">
        <v>298</v>
      </c>
      <c r="B322" s="20">
        <v>72324</v>
      </c>
    </row>
    <row r="323" spans="1:2" x14ac:dyDescent="0.35">
      <c r="A323" t="s">
        <v>299</v>
      </c>
      <c r="B323" s="20">
        <v>72327</v>
      </c>
    </row>
    <row r="324" spans="1:2" x14ac:dyDescent="0.35">
      <c r="A324" t="s">
        <v>300</v>
      </c>
      <c r="B324" s="20">
        <v>527989</v>
      </c>
    </row>
    <row r="325" spans="1:2" x14ac:dyDescent="0.35">
      <c r="A325" t="s">
        <v>301</v>
      </c>
      <c r="B325" s="20">
        <v>502752</v>
      </c>
    </row>
    <row r="326" spans="1:2" x14ac:dyDescent="0.35">
      <c r="A326" t="s">
        <v>302</v>
      </c>
      <c r="B326" s="20">
        <v>578702</v>
      </c>
    </row>
    <row r="327" spans="1:2" x14ac:dyDescent="0.35">
      <c r="A327" t="s">
        <v>303</v>
      </c>
      <c r="B327" s="20">
        <v>580631</v>
      </c>
    </row>
    <row r="328" spans="1:2" x14ac:dyDescent="0.35">
      <c r="A328" t="s">
        <v>304</v>
      </c>
      <c r="B328" s="20">
        <v>72321</v>
      </c>
    </row>
    <row r="329" spans="1:2" x14ac:dyDescent="0.35">
      <c r="A329" t="s">
        <v>327</v>
      </c>
      <c r="B329" s="20">
        <v>619452</v>
      </c>
    </row>
    <row r="330" spans="1:2" x14ac:dyDescent="0.35">
      <c r="A330" t="s">
        <v>328</v>
      </c>
      <c r="B330" s="20">
        <v>594419</v>
      </c>
    </row>
    <row r="331" spans="1:2" x14ac:dyDescent="0.35">
      <c r="A331" t="s">
        <v>305</v>
      </c>
      <c r="B331" s="21">
        <v>546214</v>
      </c>
    </row>
  </sheetData>
  <sortState xmlns:xlrd2="http://schemas.microsoft.com/office/spreadsheetml/2017/richdata2" ref="A1:B331">
    <sortCondition ref="A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ABA7A4-4B85-46AC-8D55-BF2C3DC9C3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 &amp; 4yo</vt:lpstr>
      <vt:lpstr>Sheet2</vt:lpstr>
      <vt:lpstr>Sheet3</vt:lpstr>
      <vt:lpstr>Sheet1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Lorraine</dc:creator>
  <cp:lastModifiedBy>Gadsby Matthew (CEX)</cp:lastModifiedBy>
  <cp:lastPrinted>2020-12-14T17:25:27Z</cp:lastPrinted>
  <dcterms:created xsi:type="dcterms:W3CDTF">2016-06-28T17:06:46Z</dcterms:created>
  <dcterms:modified xsi:type="dcterms:W3CDTF">2020-12-14T17:34:44Z</dcterms:modified>
</cp:coreProperties>
</file>