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8195" windowHeight="12090" tabRatio="633"/>
  </bookViews>
  <sheets>
    <sheet name="Calendar Calculator" sheetId="6" r:id="rId1"/>
    <sheet name="Mid-Term Change of Hours" sheetId="1" r:id="rId2"/>
    <sheet name="Split &amp; Stretched Delivery" sheetId="3" r:id="rId3"/>
    <sheet name="Stretched Offer Table" sheetId="4" r:id="rId4"/>
  </sheets>
  <calcPr calcId="145621"/>
</workbook>
</file>

<file path=xl/calcChain.xml><?xml version="1.0" encoding="utf-8"?>
<calcChain xmlns="http://schemas.openxmlformats.org/spreadsheetml/2006/main">
  <c r="AB61" i="6" l="1"/>
  <c r="AB39" i="6"/>
  <c r="AB17" i="6"/>
  <c r="AD37" i="6" l="1"/>
  <c r="AD16" i="6"/>
  <c r="AB18" i="6"/>
  <c r="AF16" i="6"/>
  <c r="AD15" i="6" l="1"/>
  <c r="AD18" i="6" s="1"/>
  <c r="AC18" i="6" s="1"/>
  <c r="AD60" i="6"/>
  <c r="AE72" i="6"/>
  <c r="AC72" i="6"/>
  <c r="AB72" i="6"/>
  <c r="AE71" i="6"/>
  <c r="AC71" i="6"/>
  <c r="AB71" i="6"/>
  <c r="AB62" i="6"/>
  <c r="AF60" i="6"/>
  <c r="AF59" i="6"/>
  <c r="AD59" i="6"/>
  <c r="AB40" i="6"/>
  <c r="AF38" i="6"/>
  <c r="AD38" i="6"/>
  <c r="AF37" i="6"/>
  <c r="AF40" i="6" s="1"/>
  <c r="AD40" i="6"/>
  <c r="AC40" i="6" s="1"/>
  <c r="AF15" i="6"/>
  <c r="AB74" i="6" l="1"/>
  <c r="AB73" i="6"/>
  <c r="AF18" i="6"/>
  <c r="AE18" i="6" s="1"/>
  <c r="AF71" i="6"/>
  <c r="AD72" i="6"/>
  <c r="AD71" i="6"/>
  <c r="AE40" i="6"/>
  <c r="AF72" i="6"/>
  <c r="AD62" i="6"/>
  <c r="AF62" i="6"/>
  <c r="AF74" i="6" l="1"/>
  <c r="AE62" i="6"/>
  <c r="AD74" i="6"/>
  <c r="AC62" i="6"/>
  <c r="AC74" i="6" l="1"/>
  <c r="AD75" i="6"/>
  <c r="AF75" i="6"/>
  <c r="AE74" i="6"/>
  <c r="E10" i="4"/>
  <c r="F10" i="4"/>
  <c r="G10" i="4"/>
  <c r="H10" i="4"/>
  <c r="I10" i="4"/>
  <c r="J10" i="4"/>
  <c r="K10" i="4"/>
  <c r="L10" i="4"/>
  <c r="M10" i="4"/>
  <c r="N10" i="4"/>
  <c r="O10" i="4"/>
  <c r="P10" i="4"/>
  <c r="Q10" i="4"/>
  <c r="R10" i="4"/>
  <c r="E11" i="4"/>
  <c r="F11" i="4"/>
  <c r="G11" i="4"/>
  <c r="H11" i="4"/>
  <c r="I11" i="4"/>
  <c r="J11" i="4"/>
  <c r="K11" i="4"/>
  <c r="L11" i="4"/>
  <c r="M11" i="4"/>
  <c r="N11" i="4"/>
  <c r="O11" i="4"/>
  <c r="P11" i="4"/>
  <c r="Q11" i="4"/>
  <c r="R11" i="4"/>
  <c r="S11" i="4"/>
  <c r="S10" i="4"/>
  <c r="O19" i="3" l="1"/>
  <c r="O14" i="3"/>
  <c r="M14" i="3"/>
  <c r="F20" i="1"/>
  <c r="F30" i="1"/>
  <c r="E30" i="1"/>
  <c r="K29" i="1"/>
  <c r="J29" i="1"/>
  <c r="I29" i="1"/>
  <c r="K28" i="1"/>
  <c r="J28" i="1"/>
  <c r="I28" i="1"/>
  <c r="K19" i="1"/>
  <c r="K16" i="1"/>
  <c r="K17" i="1"/>
  <c r="K18" i="1"/>
  <c r="K15" i="1"/>
  <c r="J15" i="1"/>
  <c r="I15" i="1"/>
  <c r="I30" i="1" l="1"/>
  <c r="K30" i="1"/>
  <c r="H30" i="1" s="1"/>
  <c r="J30" i="1"/>
  <c r="G30" i="1" s="1"/>
  <c r="K20" i="1"/>
  <c r="K19" i="3"/>
  <c r="L19" i="3" l="1"/>
  <c r="N19" i="3"/>
  <c r="N16" i="3" s="1"/>
  <c r="O16" i="3" s="1"/>
  <c r="K20" i="3"/>
  <c r="L16" i="3" l="1"/>
  <c r="M16" i="3" s="1"/>
  <c r="Q16" i="3"/>
  <c r="N17" i="3"/>
  <c r="O17" i="3" s="1"/>
  <c r="N18" i="3"/>
  <c r="O18" i="3" s="1"/>
  <c r="L17" i="3"/>
  <c r="M17" i="3" s="1"/>
  <c r="L18" i="3"/>
  <c r="M18" i="3" s="1"/>
  <c r="M19" i="3" l="1"/>
  <c r="E20" i="1"/>
  <c r="H20" i="1" s="1"/>
  <c r="J19" i="1"/>
  <c r="I19" i="1"/>
  <c r="J18" i="1"/>
  <c r="I18" i="1"/>
  <c r="J17" i="1"/>
  <c r="I17" i="1"/>
  <c r="J16" i="1"/>
  <c r="J20" i="1" s="1"/>
  <c r="I16" i="1"/>
  <c r="G20" i="1" l="1"/>
  <c r="I20" i="1"/>
</calcChain>
</file>

<file path=xl/sharedStrings.xml><?xml version="1.0" encoding="utf-8"?>
<sst xmlns="http://schemas.openxmlformats.org/spreadsheetml/2006/main" count="272" uniqueCount="96">
  <si>
    <t>v</t>
  </si>
  <si>
    <t>Pattern</t>
  </si>
  <si>
    <t>Weeks</t>
  </si>
  <si>
    <t>Weekly
Total
Hours</t>
  </si>
  <si>
    <t>Weekly
FEL
Hours</t>
  </si>
  <si>
    <t>Termly
Total
Hours</t>
  </si>
  <si>
    <t>Termly
FEL
Hours</t>
  </si>
  <si>
    <t>Calculated values</t>
  </si>
  <si>
    <t>(1) Type the number of weeks attended here (the total of these not to exceed the maximum for the term)</t>
  </si>
  <si>
    <t>(2) Type the total hours attended per week here (the maximum number of hours will be entered on the portal)</t>
  </si>
  <si>
    <t>EYFEL.Census@sheffield.gov.uk</t>
  </si>
  <si>
    <t>(3) Type the FEL hours per week here (up to a maximum of 15)</t>
  </si>
  <si>
    <t>Input each set of weeks, total hours and FEL hours against Patterns 1 to 5 and the calculator works out the values to enter on the portal</t>
  </si>
  <si>
    <t>Summer</t>
  </si>
  <si>
    <t>Autumn</t>
  </si>
  <si>
    <t>Spring</t>
  </si>
  <si>
    <t>Term</t>
  </si>
  <si>
    <t>FEL Hours per Week</t>
  </si>
  <si>
    <t>Total</t>
  </si>
  <si>
    <t>&lt;</t>
  </si>
  <si>
    <t>EFE Hours per Week</t>
  </si>
  <si>
    <t>Total EFE Hours</t>
  </si>
  <si>
    <t>Total FEL Hours</t>
  </si>
  <si>
    <t>Weekly EFE Hours</t>
  </si>
  <si>
    <t>Termly
EFE
Hours</t>
  </si>
  <si>
    <t>(4) Type the EFE hours per week here (up to a maximum of 15)</t>
  </si>
  <si>
    <t>(5) Enter these values on the portal</t>
  </si>
  <si>
    <t>Please make sure that you add values in all cells in each row you use and that you have moved out of the cell containing your final entered value to ensure correct calculation</t>
  </si>
  <si>
    <t>Type of Claim</t>
  </si>
  <si>
    <t>Standard Offer</t>
  </si>
  <si>
    <t>Stretched Weeks</t>
  </si>
  <si>
    <t>No figures need to be entered, this is purely for reference</t>
  </si>
  <si>
    <t>(reduce from 570 if child is claiming elsewhere)</t>
  </si>
  <si>
    <r>
      <t xml:space="preserve">(2) Enter </t>
    </r>
    <r>
      <rPr>
        <b/>
        <sz val="11"/>
        <color theme="1"/>
        <rFont val="Calibri"/>
        <family val="2"/>
        <scheme val="minor"/>
      </rPr>
      <t>yearly FEL</t>
    </r>
    <r>
      <rPr>
        <sz val="11"/>
        <color theme="1"/>
        <rFont val="Calibri"/>
        <family val="2"/>
        <scheme val="minor"/>
      </rPr>
      <t xml:space="preserve"> hours</t>
    </r>
  </si>
  <si>
    <r>
      <t>(3) Enter</t>
    </r>
    <r>
      <rPr>
        <b/>
        <sz val="11"/>
        <color theme="1"/>
        <rFont val="Calibri"/>
        <family val="2"/>
        <scheme val="minor"/>
      </rPr>
      <t xml:space="preserve"> yearly EFE</t>
    </r>
    <r>
      <rPr>
        <sz val="11"/>
        <color theme="1"/>
        <rFont val="Calibri"/>
        <family val="2"/>
        <scheme val="minor"/>
      </rPr>
      <t xml:space="preserve"> hours</t>
    </r>
  </si>
  <si>
    <t>(1) Type the number of weeks attended here (minimum 38 weeks, maximum of 52 weeks)</t>
  </si>
  <si>
    <r>
      <t xml:space="preserve">Example </t>
    </r>
    <r>
      <rPr>
        <b/>
        <sz val="12"/>
        <color theme="1"/>
        <rFont val="Calibri"/>
        <family val="2"/>
        <scheme val="minor"/>
      </rPr>
      <t>(change after Autumn half term)</t>
    </r>
  </si>
  <si>
    <t xml:space="preserve"> FREE EARLY LEARNING FUNDING PERIODS</t>
  </si>
  <si>
    <t>FINANCIAL YEAR 2017-2018</t>
  </si>
  <si>
    <t>SUMMER TERM / FUNDING PERIOD 2017 -  195 Funded Hours - (13 weeks)</t>
  </si>
  <si>
    <t>April 17</t>
  </si>
  <si>
    <t>May 17</t>
  </si>
  <si>
    <t>June 17</t>
  </si>
  <si>
    <t>Mo</t>
  </si>
  <si>
    <t>Tu</t>
  </si>
  <si>
    <t>We</t>
  </si>
  <si>
    <t>Th</t>
  </si>
  <si>
    <t>Fr</t>
  </si>
  <si>
    <t>Sa</t>
  </si>
  <si>
    <t>Su</t>
  </si>
  <si>
    <t>July 17</t>
  </si>
  <si>
    <t>August 17</t>
  </si>
  <si>
    <t>AUTUMN TERM / FUNDING PERIOD 2017 - 225 funded Hours - (15 Weeks)</t>
  </si>
  <si>
    <t>September 17</t>
  </si>
  <si>
    <t>October 17</t>
  </si>
  <si>
    <t>November 17</t>
  </si>
  <si>
    <t>December 17</t>
  </si>
  <si>
    <t>January 18</t>
  </si>
  <si>
    <t>February 18</t>
  </si>
  <si>
    <t>March 18</t>
  </si>
  <si>
    <t>Key:</t>
  </si>
  <si>
    <t>School Holiday Period</t>
  </si>
  <si>
    <t>Bank Holiday</t>
  </si>
  <si>
    <t>FEL HPW</t>
  </si>
  <si>
    <t>Term FEL</t>
  </si>
  <si>
    <t>EFE HPW</t>
  </si>
  <si>
    <t>Term EFE</t>
  </si>
  <si>
    <t>Weeks*</t>
  </si>
  <si>
    <t>Term Time Funding</t>
  </si>
  <si>
    <t>-</t>
  </si>
  <si>
    <t>Total Funded</t>
  </si>
  <si>
    <t>&lt; Enter on Portal</t>
  </si>
  <si>
    <t>Funding Period</t>
  </si>
  <si>
    <t>Year Total</t>
  </si>
  <si>
    <t>FEL Only (hpw)</t>
  </si>
  <si>
    <t>FEL and EFE (hpw)</t>
  </si>
  <si>
    <t>Maximum Claim (year)</t>
  </si>
  <si>
    <t>Weeks not funded</t>
  </si>
  <si>
    <t xml:space="preserve">SPRING TERM / FUNDING PERIOD 2018 - 150 Funded Hours - (10 Weeks**) </t>
  </si>
  <si>
    <t>Non-Term Time Funding (stretched offer only)</t>
  </si>
  <si>
    <r>
      <t xml:space="preserve">Complete all values in yellow cells to calculate total claim </t>
    </r>
    <r>
      <rPr>
        <sz val="11"/>
        <color theme="1"/>
        <rFont val="Calibri"/>
        <family val="2"/>
        <scheme val="minor"/>
      </rPr>
      <t>(values can be zero)</t>
    </r>
  </si>
  <si>
    <t>**While there are 11 term time weeks in this period, the LA only receives funding for 38 weeks each financial year.  As there are 13 weeks in the Summer term and 15 weeks in the Autumn term, this leaves 10 weeks available to be claimed in Spring on the standard model.</t>
  </si>
  <si>
    <t>The calculator also lets you see the maximum number of hours and weeks that are available.</t>
  </si>
  <si>
    <t>If a child is on a stretched offer or using their Universal and Extended hours over different patterns, use this calculator to work out how to complete your headcount for the hours you provide.</t>
  </si>
  <si>
    <t>Instructions</t>
  </si>
  <si>
    <t>Weeks on Pattern</t>
  </si>
  <si>
    <t>If a child changes the hours per week they are accessing FEL, use this calculator to work out the values you need to complete your headcount for that term</t>
  </si>
  <si>
    <r>
      <t xml:space="preserve">Example
</t>
    </r>
    <r>
      <rPr>
        <b/>
        <sz val="12"/>
        <color theme="1"/>
        <rFont val="Calibri"/>
        <family val="2"/>
        <scheme val="minor"/>
      </rPr>
      <t>(Standard Offer and other provider claiming some EFE)</t>
    </r>
  </si>
  <si>
    <t>If a child is not taking their full FEL or EFE entitlement with you, or you want to calculate a stretched pattern, use this calculator to work out how to complete your headcount for the hours you provide</t>
  </si>
  <si>
    <t>Split and Stretched Calculator</t>
  </si>
  <si>
    <t>Input each set of weeks for each term, adjusting for any stretched or variation to weeks</t>
  </si>
  <si>
    <t>Deduct the hours delivered by any other settings each year from the total entitlement and put the remaining hours to be claimed with yourself (sections 2 and 3 below)</t>
  </si>
  <si>
    <t>Performance &amp; Analysis Service</t>
  </si>
  <si>
    <t>Adjust the Term Time Funding weeks if you have submitted a "Variation to Weeks" form, and non-term time of the child is on a Stretched Offer</t>
  </si>
  <si>
    <t>*Adjust the weeks if you have submitted a "Variation to Weeks" form or the child is on a Stretched Offer</t>
  </si>
  <si>
    <t>The table below shows the maximum weekly entitlement for the Stretched Offer depending on how many weeks the child is claiming over.</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</si>
</sst>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b/>
      <sz val="11"/>
      <color theme="0"/>
      <name val="Calibri"/>
      <family val="2"/>
      <scheme val="minor"/>
    </font>
    <font>
      <sz val="9"/>
      <name val="Arial"/>
      <family val="2"/>
    </font>
    <font>
      <b/>
      <sz val="11"/>
      <color theme="3"/>
      <name val="Arial"/>
      <family val="2"/>
    </font>
    <font>
      <sz val="10"/>
      <name val="Courier New"/>
      <family val="3"/>
    </font>
    <font>
      <b/>
      <sz val="9"/>
      <name val="Arial"/>
      <family val="2"/>
    </font>
    <font>
      <b/>
      <sz val="9"/>
      <color theme="0"/>
      <name val="Arial"/>
      <family val="2"/>
    </font>
    <font>
      <b/>
      <sz val="7"/>
      <name val="Arial"/>
      <family val="2"/>
    </font>
    <font>
      <sz val="7"/>
      <name val="Arial"/>
      <family val="2"/>
    </font>
    <font>
      <b/>
      <sz val="7"/>
      <color theme="0"/>
      <name val="Arial"/>
      <family val="2"/>
    </font>
    <font>
      <b/>
      <sz val="8"/>
      <name val="Arial"/>
      <family val="2"/>
    </font>
    <font>
      <b/>
      <sz val="11"/>
      <color rgb="FFFF0000"/>
      <name val="Calibri"/>
      <family val="2"/>
      <scheme val="minor"/>
    </font>
    <font>
      <i/>
      <sz val="11"/>
      <color theme="1"/>
      <name val="Calibri"/>
      <family val="2"/>
      <scheme val="minor"/>
    </font>
    <font>
      <b/>
      <i/>
      <sz val="11"/>
      <color theme="1"/>
      <name val="Calibri"/>
      <family val="2"/>
      <scheme val="minor"/>
    </font>
    <font>
      <sz val="16"/>
      <name val="Arial"/>
      <family val="2"/>
    </font>
    <font>
      <sz val="12"/>
      <name val="Arial"/>
      <family val="2"/>
    </font>
    <font>
      <sz val="11"/>
      <color theme="1"/>
      <name val="Arial"/>
      <family val="2"/>
    </font>
    <font>
      <sz val="12"/>
      <color theme="1"/>
      <name val="Arial"/>
      <family val="2"/>
    </font>
  </fonts>
  <fills count="2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bgColor indexed="64"/>
      </patternFill>
    </fill>
    <fill>
      <patternFill patternType="solid">
        <fgColor theme="4"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249977111117893"/>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2" fillId="0" borderId="0"/>
  </cellStyleXfs>
  <cellXfs count="246">
    <xf numFmtId="0" fontId="0" fillId="0" borderId="0" xfId="0"/>
    <xf numFmtId="0" fontId="0" fillId="7" borderId="0" xfId="0" applyFill="1" applyBorder="1" applyAlignment="1" applyProtection="1">
      <alignment horizontal="center"/>
      <protection locked="0"/>
    </xf>
    <xf numFmtId="0" fontId="0" fillId="8" borderId="0" xfId="0"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8" borderId="2" xfId="0" applyFill="1" applyBorder="1" applyAlignment="1" applyProtection="1">
      <alignment horizontal="center"/>
      <protection locked="0"/>
    </xf>
    <xf numFmtId="0" fontId="0" fillId="10" borderId="2" xfId="0" applyFill="1" applyBorder="1" applyAlignment="1" applyProtection="1">
      <alignment horizontal="center"/>
      <protection locked="0"/>
    </xf>
    <xf numFmtId="0" fontId="0" fillId="11" borderId="13" xfId="0" applyFill="1" applyBorder="1" applyAlignment="1" applyProtection="1">
      <alignment horizontal="center"/>
      <protection locked="0"/>
    </xf>
    <xf numFmtId="0" fontId="0" fillId="11" borderId="7" xfId="0" applyFill="1" applyBorder="1" applyAlignment="1" applyProtection="1">
      <alignment horizontal="center"/>
      <protection locked="0"/>
    </xf>
    <xf numFmtId="0" fontId="0" fillId="11" borderId="8" xfId="0" applyFill="1" applyBorder="1" applyAlignment="1" applyProtection="1">
      <alignment horizontal="center"/>
      <protection locked="0"/>
    </xf>
    <xf numFmtId="0" fontId="0" fillId="14" borderId="3" xfId="0" applyFill="1" applyBorder="1" applyAlignment="1" applyProtection="1">
      <alignment horizontal="center"/>
      <protection locked="0"/>
    </xf>
    <xf numFmtId="0" fontId="0" fillId="14" borderId="9" xfId="0" applyFill="1" applyBorder="1" applyAlignment="1" applyProtection="1">
      <alignment horizontal="center"/>
      <protection locked="0"/>
    </xf>
    <xf numFmtId="0" fontId="0" fillId="14" borderId="1" xfId="0" applyFill="1" applyBorder="1" applyAlignment="1" applyProtection="1">
      <alignment horizontal="center"/>
      <protection locked="0"/>
    </xf>
    <xf numFmtId="0" fontId="0" fillId="14" borderId="2" xfId="0" applyFill="1" applyBorder="1" applyAlignment="1" applyProtection="1">
      <alignment horizontal="center"/>
      <protection locked="0"/>
    </xf>
    <xf numFmtId="0" fontId="19" fillId="10" borderId="9" xfId="0" applyFont="1" applyFill="1" applyBorder="1" applyProtection="1"/>
    <xf numFmtId="0" fontId="19" fillId="10" borderId="41" xfId="0" applyFont="1" applyFill="1" applyBorder="1" applyProtection="1"/>
    <xf numFmtId="0" fontId="19" fillId="10" borderId="0" xfId="0" applyFont="1" applyFill="1" applyBorder="1" applyProtection="1"/>
    <xf numFmtId="0" fontId="19" fillId="10" borderId="32" xfId="0" applyFont="1" applyFill="1" applyBorder="1" applyProtection="1"/>
    <xf numFmtId="0" fontId="19" fillId="10" borderId="34" xfId="0" applyFont="1" applyFill="1" applyBorder="1" applyProtection="1"/>
    <xf numFmtId="2" fontId="19" fillId="10" borderId="34" xfId="0" applyNumberFormat="1" applyFont="1" applyFill="1" applyBorder="1" applyProtection="1"/>
    <xf numFmtId="0" fontId="19" fillId="10" borderId="35" xfId="0" applyFont="1" applyFill="1" applyBorder="1" applyProtection="1"/>
    <xf numFmtId="0" fontId="10" fillId="2" borderId="0" xfId="0" applyFont="1" applyFill="1" applyProtection="1">
      <protection locked="0"/>
    </xf>
    <xf numFmtId="0" fontId="0" fillId="2" borderId="0" xfId="0" applyFill="1" applyProtection="1">
      <protection locked="0"/>
    </xf>
    <xf numFmtId="0" fontId="0" fillId="0" borderId="0" xfId="0" applyProtection="1">
      <protection locked="0"/>
    </xf>
    <xf numFmtId="0" fontId="13" fillId="2" borderId="0" xfId="2" applyFont="1" applyFill="1" applyBorder="1" applyAlignment="1" applyProtection="1">
      <alignment horizontal="right"/>
      <protection locked="0"/>
    </xf>
    <xf numFmtId="0" fontId="13" fillId="2" borderId="0" xfId="2" applyFont="1" applyFill="1" applyBorder="1" applyAlignment="1" applyProtection="1">
      <alignment horizontal="center" vertical="center"/>
      <protection locked="0"/>
    </xf>
    <xf numFmtId="0" fontId="10" fillId="2" borderId="0" xfId="2" applyFont="1" applyFill="1" applyBorder="1" applyAlignment="1" applyProtection="1">
      <alignment horizontal="left" vertical="center"/>
      <protection locked="0"/>
    </xf>
    <xf numFmtId="0" fontId="9" fillId="15" borderId="36" xfId="0" applyFont="1" applyFill="1" applyBorder="1" applyProtection="1">
      <protection locked="0"/>
    </xf>
    <xf numFmtId="0" fontId="9" fillId="15" borderId="21" xfId="0" applyFont="1" applyFill="1" applyBorder="1" applyProtection="1">
      <protection locked="0"/>
    </xf>
    <xf numFmtId="0" fontId="9" fillId="15" borderId="22" xfId="0" applyFont="1" applyFill="1" applyBorder="1" applyProtection="1">
      <protection locked="0"/>
    </xf>
    <xf numFmtId="49" fontId="10" fillId="2" borderId="0" xfId="0" applyNumberFormat="1" applyFont="1" applyFill="1" applyBorder="1" applyAlignment="1" applyProtection="1">
      <alignment horizontal="left" vertical="top"/>
      <protection locked="0"/>
    </xf>
    <xf numFmtId="49" fontId="16" fillId="2" borderId="0" xfId="0" applyNumberFormat="1" applyFont="1" applyFill="1" applyBorder="1" applyAlignment="1" applyProtection="1">
      <alignment horizontal="left" vertical="top"/>
      <protection locked="0"/>
    </xf>
    <xf numFmtId="0" fontId="10" fillId="2" borderId="0" xfId="0" applyFont="1" applyFill="1" applyBorder="1" applyAlignment="1" applyProtection="1">
      <alignment horizontal="left" vertical="top"/>
      <protection locked="0"/>
    </xf>
    <xf numFmtId="0" fontId="15" fillId="2" borderId="30" xfId="2" applyFont="1" applyFill="1" applyBorder="1" applyAlignment="1" applyProtection="1">
      <alignment horizontal="left" vertical="top"/>
      <protection locked="0"/>
    </xf>
    <xf numFmtId="0" fontId="15" fillId="2" borderId="9" xfId="2" applyFont="1" applyFill="1" applyBorder="1" applyAlignment="1" applyProtection="1">
      <alignment horizontal="left" vertical="top"/>
      <protection locked="0"/>
    </xf>
    <xf numFmtId="0" fontId="15" fillId="2" borderId="3" xfId="2" applyFont="1" applyFill="1" applyBorder="1" applyAlignment="1" applyProtection="1">
      <alignment horizontal="left" vertical="top"/>
      <protection locked="0"/>
    </xf>
    <xf numFmtId="0" fontId="16" fillId="2" borderId="0" xfId="0" applyFont="1" applyFill="1" applyBorder="1" applyAlignment="1" applyProtection="1">
      <alignment horizontal="left" vertical="top"/>
      <protection locked="0"/>
    </xf>
    <xf numFmtId="0" fontId="15" fillId="2" borderId="5" xfId="2" applyFont="1" applyFill="1" applyBorder="1" applyAlignment="1" applyProtection="1">
      <alignment horizontal="left" vertical="top" wrapText="1"/>
      <protection locked="0"/>
    </xf>
    <xf numFmtId="0" fontId="15" fillId="2" borderId="0" xfId="2" applyFont="1" applyFill="1" applyBorder="1" applyAlignment="1" applyProtection="1">
      <alignment horizontal="left" vertical="top" wrapText="1"/>
      <protection locked="0"/>
    </xf>
    <xf numFmtId="0" fontId="10" fillId="0" borderId="0" xfId="0" applyFont="1" applyBorder="1" applyAlignment="1" applyProtection="1">
      <alignment horizontal="left" vertical="top"/>
      <protection locked="0"/>
    </xf>
    <xf numFmtId="0" fontId="15" fillId="2" borderId="4" xfId="2" applyFont="1" applyFill="1" applyBorder="1" applyAlignment="1" applyProtection="1">
      <alignment horizontal="left" vertical="top" wrapText="1"/>
      <protection locked="0"/>
    </xf>
    <xf numFmtId="0" fontId="15" fillId="17" borderId="5" xfId="2" applyFont="1" applyFill="1" applyBorder="1" applyAlignment="1" applyProtection="1">
      <alignment horizontal="left" vertical="top"/>
      <protection locked="0"/>
    </xf>
    <xf numFmtId="0" fontId="15" fillId="2" borderId="0" xfId="2" applyFont="1" applyFill="1" applyBorder="1" applyAlignment="1" applyProtection="1">
      <alignment horizontal="left" vertical="top"/>
      <protection locked="0"/>
    </xf>
    <xf numFmtId="0" fontId="15" fillId="2" borderId="4" xfId="2" applyFont="1" applyFill="1" applyBorder="1" applyAlignment="1" applyProtection="1">
      <alignment horizontal="left" vertical="top"/>
      <protection locked="0"/>
    </xf>
    <xf numFmtId="0" fontId="15" fillId="2" borderId="5" xfId="2" applyFont="1" applyFill="1" applyBorder="1" applyAlignment="1" applyProtection="1">
      <alignment horizontal="left" vertical="top"/>
      <protection locked="0"/>
    </xf>
    <xf numFmtId="0" fontId="15" fillId="17" borderId="0" xfId="2" applyFont="1" applyFill="1" applyBorder="1" applyAlignment="1" applyProtection="1">
      <alignment horizontal="left" vertical="top"/>
      <protection locked="0"/>
    </xf>
    <xf numFmtId="0" fontId="15" fillId="2" borderId="0" xfId="0" applyFont="1" applyFill="1" applyBorder="1" applyAlignment="1" applyProtection="1">
      <alignment horizontal="left" vertical="top"/>
      <protection locked="0"/>
    </xf>
    <xf numFmtId="0" fontId="15" fillId="2" borderId="4" xfId="0" applyFont="1" applyFill="1" applyBorder="1" applyAlignment="1" applyProtection="1">
      <alignment horizontal="left" vertical="top"/>
      <protection locked="0"/>
    </xf>
    <xf numFmtId="0" fontId="10" fillId="0" borderId="5" xfId="0" applyFont="1" applyBorder="1" applyAlignment="1" applyProtection="1">
      <alignment horizontal="left" vertical="top"/>
      <protection locked="0"/>
    </xf>
    <xf numFmtId="0" fontId="10" fillId="0" borderId="4" xfId="0" applyFont="1" applyBorder="1" applyAlignment="1" applyProtection="1">
      <alignment horizontal="left" vertical="top"/>
      <protection locked="0"/>
    </xf>
    <xf numFmtId="0" fontId="13" fillId="0" borderId="5"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6" fillId="2" borderId="6" xfId="0" applyFont="1" applyFill="1" applyBorder="1" applyAlignment="1" applyProtection="1">
      <alignment horizontal="left" vertical="top"/>
      <protection locked="0"/>
    </xf>
    <xf numFmtId="0" fontId="16" fillId="2" borderId="2" xfId="0" applyFont="1" applyFill="1" applyBorder="1" applyAlignment="1" applyProtection="1">
      <alignment horizontal="left" vertical="top"/>
      <protection locked="0"/>
    </xf>
    <xf numFmtId="0" fontId="16" fillId="2" borderId="1" xfId="0" applyFont="1" applyFill="1" applyBorder="1" applyAlignment="1" applyProtection="1">
      <alignment horizontal="left" vertical="top"/>
      <protection locked="0"/>
    </xf>
    <xf numFmtId="0" fontId="15" fillId="2" borderId="0" xfId="2" applyFont="1" applyFill="1" applyBorder="1" applyAlignment="1" applyProtection="1">
      <alignment vertical="top"/>
      <protection locked="0"/>
    </xf>
    <xf numFmtId="0" fontId="15" fillId="17" borderId="5" xfId="2" applyFont="1" applyFill="1" applyBorder="1" applyAlignment="1" applyProtection="1">
      <alignment horizontal="left" vertical="top" wrapText="1"/>
      <protection locked="0"/>
    </xf>
    <xf numFmtId="0" fontId="16" fillId="2" borderId="4" xfId="0" applyFont="1" applyFill="1" applyBorder="1" applyAlignment="1" applyProtection="1">
      <alignment horizontal="left" vertical="top"/>
      <protection locked="0"/>
    </xf>
    <xf numFmtId="0" fontId="16" fillId="2" borderId="5" xfId="0" applyFont="1" applyFill="1" applyBorder="1" applyAlignment="1" applyProtection="1">
      <alignment horizontal="left" vertical="top"/>
      <protection locked="0"/>
    </xf>
    <xf numFmtId="0" fontId="10" fillId="2" borderId="0" xfId="0" applyFont="1" applyFill="1" applyBorder="1" applyProtection="1">
      <protection locked="0"/>
    </xf>
    <xf numFmtId="0" fontId="16" fillId="2" borderId="0" xfId="0" applyFont="1" applyFill="1" applyBorder="1" applyProtection="1">
      <protection locked="0"/>
    </xf>
    <xf numFmtId="0" fontId="16" fillId="2" borderId="0" xfId="0" applyFont="1" applyFill="1" applyProtection="1">
      <protection locked="0"/>
    </xf>
    <xf numFmtId="0" fontId="15" fillId="17" borderId="0" xfId="2" applyFont="1" applyFill="1" applyBorder="1" applyAlignment="1" applyProtection="1">
      <alignment horizontal="left" vertical="top" wrapText="1"/>
      <protection locked="0"/>
    </xf>
    <xf numFmtId="49" fontId="17" fillId="2" borderId="0" xfId="0" applyNumberFormat="1" applyFont="1" applyFill="1" applyBorder="1" applyAlignment="1" applyProtection="1">
      <alignment horizontal="center" vertical="top"/>
      <protection locked="0"/>
    </xf>
    <xf numFmtId="0" fontId="0" fillId="2" borderId="0" xfId="0" applyFill="1" applyAlignment="1" applyProtection="1">
      <alignment horizontal="center"/>
      <protection locked="0"/>
    </xf>
    <xf numFmtId="0" fontId="21" fillId="10" borderId="40" xfId="0" applyFont="1" applyFill="1" applyBorder="1" applyProtection="1">
      <protection locked="0"/>
    </xf>
    <xf numFmtId="0" fontId="15" fillId="2" borderId="0" xfId="0" applyFont="1" applyFill="1" applyProtection="1">
      <protection locked="0"/>
    </xf>
    <xf numFmtId="0" fontId="21" fillId="10" borderId="31" xfId="0" applyFont="1" applyFill="1" applyBorder="1" applyProtection="1">
      <protection locked="0"/>
    </xf>
    <xf numFmtId="0" fontId="16" fillId="7" borderId="0" xfId="0" applyFont="1" applyFill="1" applyBorder="1" applyProtection="1">
      <protection locked="0"/>
    </xf>
    <xf numFmtId="0" fontId="10" fillId="0" borderId="0" xfId="0" applyFont="1" applyProtection="1">
      <protection locked="0"/>
    </xf>
    <xf numFmtId="0" fontId="16" fillId="17" borderId="0" xfId="0" applyFont="1" applyFill="1" applyBorder="1" applyProtection="1">
      <protection locked="0"/>
    </xf>
    <xf numFmtId="0" fontId="1" fillId="10" borderId="33" xfId="0" applyFont="1" applyFill="1" applyBorder="1" applyProtection="1">
      <protection locked="0"/>
    </xf>
    <xf numFmtId="0" fontId="10" fillId="2" borderId="0" xfId="0" applyFont="1" applyFill="1" applyBorder="1" applyAlignment="1" applyProtection="1">
      <alignment vertical="top" wrapText="1"/>
      <protection locked="0"/>
    </xf>
    <xf numFmtId="0" fontId="10" fillId="2" borderId="0" xfId="0" applyFont="1" applyFill="1" applyAlignment="1" applyProtection="1">
      <alignment vertical="top" wrapText="1"/>
      <protection locked="0"/>
    </xf>
    <xf numFmtId="0" fontId="0" fillId="2" borderId="0" xfId="0" applyFill="1" applyProtection="1"/>
    <xf numFmtId="0" fontId="3" fillId="21" borderId="31" xfId="0" applyFont="1" applyFill="1" applyBorder="1" applyProtection="1">
      <protection locked="0"/>
    </xf>
    <xf numFmtId="0" fontId="3" fillId="21" borderId="0" xfId="0" applyFont="1" applyFill="1" applyBorder="1" applyProtection="1"/>
    <xf numFmtId="0" fontId="3" fillId="21" borderId="32" xfId="0" applyFont="1" applyFill="1" applyBorder="1" applyProtection="1"/>
    <xf numFmtId="0" fontId="20" fillId="19" borderId="31" xfId="0" applyFont="1" applyFill="1" applyBorder="1" applyProtection="1">
      <protection locked="0"/>
    </xf>
    <xf numFmtId="0" fontId="20" fillId="20" borderId="31" xfId="0" applyFont="1" applyFill="1" applyBorder="1" applyProtection="1">
      <protection locked="0"/>
    </xf>
    <xf numFmtId="0" fontId="15" fillId="20" borderId="0" xfId="2" applyFont="1" applyFill="1" applyBorder="1" applyAlignment="1" applyProtection="1">
      <alignment horizontal="left" vertical="top"/>
      <protection locked="0"/>
    </xf>
    <xf numFmtId="0" fontId="15" fillId="20" borderId="4" xfId="2" applyFont="1" applyFill="1" applyBorder="1" applyAlignment="1" applyProtection="1">
      <alignment horizontal="left" vertical="top"/>
      <protection locked="0"/>
    </xf>
    <xf numFmtId="0" fontId="15" fillId="20" borderId="4" xfId="2" applyFont="1" applyFill="1" applyBorder="1" applyAlignment="1" applyProtection="1">
      <alignment horizontal="left" vertical="top" wrapText="1"/>
      <protection locked="0"/>
    </xf>
    <xf numFmtId="0" fontId="15" fillId="20" borderId="5" xfId="2" applyFont="1" applyFill="1" applyBorder="1" applyAlignment="1" applyProtection="1">
      <alignment horizontal="left" vertical="top"/>
      <protection locked="0"/>
    </xf>
    <xf numFmtId="0" fontId="15" fillId="20" borderId="0" xfId="2" applyFont="1" applyFill="1" applyBorder="1" applyAlignment="1" applyProtection="1">
      <alignment horizontal="left" vertical="top" wrapText="1"/>
      <protection locked="0"/>
    </xf>
    <xf numFmtId="0" fontId="15" fillId="20" borderId="5" xfId="0" applyFont="1" applyFill="1" applyBorder="1" applyAlignment="1" applyProtection="1">
      <alignment horizontal="left" vertical="top"/>
      <protection locked="0"/>
    </xf>
    <xf numFmtId="0" fontId="15" fillId="20" borderId="0" xfId="0" applyFont="1" applyFill="1" applyBorder="1" applyAlignment="1" applyProtection="1">
      <alignment horizontal="left" vertical="top"/>
      <protection locked="0"/>
    </xf>
    <xf numFmtId="0" fontId="16" fillId="20" borderId="5" xfId="2" applyFont="1" applyFill="1" applyBorder="1" applyAlignment="1" applyProtection="1">
      <alignment horizontal="left" vertical="top"/>
      <protection locked="0"/>
    </xf>
    <xf numFmtId="0" fontId="15" fillId="20" borderId="5" xfId="2" applyFont="1" applyFill="1" applyBorder="1" applyAlignment="1" applyProtection="1">
      <alignment horizontal="left" vertical="top" wrapText="1"/>
      <protection locked="0"/>
    </xf>
    <xf numFmtId="0" fontId="15" fillId="19" borderId="0" xfId="2" applyFont="1" applyFill="1" applyBorder="1" applyAlignment="1" applyProtection="1">
      <alignment horizontal="left" vertical="top"/>
      <protection locked="0"/>
    </xf>
    <xf numFmtId="0" fontId="15" fillId="19" borderId="5" xfId="2" applyFont="1" applyFill="1" applyBorder="1" applyAlignment="1" applyProtection="1">
      <alignment horizontal="left" vertical="top"/>
      <protection locked="0"/>
    </xf>
    <xf numFmtId="0" fontId="16" fillId="19" borderId="5" xfId="0" applyFont="1" applyFill="1" applyBorder="1" applyAlignment="1" applyProtection="1">
      <alignment horizontal="left" vertical="top"/>
      <protection locked="0"/>
    </xf>
    <xf numFmtId="0" fontId="15" fillId="19" borderId="5" xfId="2" applyFont="1" applyFill="1" applyBorder="1" applyAlignment="1" applyProtection="1">
      <alignment horizontal="left" vertical="top" wrapText="1"/>
      <protection locked="0"/>
    </xf>
    <xf numFmtId="0" fontId="15" fillId="19" borderId="0" xfId="2" applyFont="1" applyFill="1" applyBorder="1" applyAlignment="1" applyProtection="1">
      <alignment horizontal="left" vertical="top" wrapText="1"/>
      <protection locked="0"/>
    </xf>
    <xf numFmtId="0" fontId="2" fillId="21" borderId="31" xfId="0" applyFont="1" applyFill="1" applyBorder="1" applyProtection="1">
      <protection locked="0"/>
    </xf>
    <xf numFmtId="0" fontId="5" fillId="21" borderId="0" xfId="0" applyFont="1" applyFill="1" applyBorder="1" applyProtection="1"/>
    <xf numFmtId="0" fontId="5" fillId="21" borderId="32" xfId="0" applyFont="1" applyFill="1" applyBorder="1" applyProtection="1"/>
    <xf numFmtId="0" fontId="1" fillId="21" borderId="37" xfId="0" applyFont="1" applyFill="1" applyBorder="1" applyProtection="1">
      <protection locked="0"/>
    </xf>
    <xf numFmtId="0" fontId="0" fillId="13" borderId="0" xfId="0" applyFill="1" applyProtection="1">
      <protection locked="0"/>
    </xf>
    <xf numFmtId="0" fontId="2" fillId="13" borderId="38" xfId="0" applyFont="1" applyFill="1" applyBorder="1" applyProtection="1"/>
    <xf numFmtId="2" fontId="3" fillId="21" borderId="38" xfId="0" applyNumberFormat="1" applyFont="1" applyFill="1" applyBorder="1" applyProtection="1"/>
    <xf numFmtId="0" fontId="2" fillId="13" borderId="39" xfId="0" applyFont="1" applyFill="1" applyBorder="1" applyProtection="1"/>
    <xf numFmtId="0" fontId="0" fillId="22" borderId="0" xfId="0" applyFill="1" applyBorder="1" applyProtection="1">
      <protection locked="0"/>
    </xf>
    <xf numFmtId="0" fontId="1" fillId="2" borderId="0" xfId="0" applyFont="1" applyFill="1" applyProtection="1">
      <protection locked="0"/>
    </xf>
    <xf numFmtId="0" fontId="2" fillId="21" borderId="37" xfId="0" applyFont="1" applyFill="1" applyBorder="1" applyProtection="1">
      <protection locked="0"/>
    </xf>
    <xf numFmtId="0" fontId="19" fillId="2" borderId="0" xfId="0" applyFont="1" applyFill="1" applyBorder="1" applyProtection="1"/>
    <xf numFmtId="0" fontId="19" fillId="2" borderId="32" xfId="0" applyFont="1" applyFill="1" applyBorder="1" applyProtection="1"/>
    <xf numFmtId="0" fontId="0" fillId="3" borderId="0" xfId="0" applyFill="1" applyAlignment="1" applyProtection="1">
      <alignment horizontal="left"/>
      <protection locked="0"/>
    </xf>
    <xf numFmtId="0" fontId="0" fillId="3" borderId="0" xfId="0" applyFill="1" applyAlignment="1" applyProtection="1">
      <alignment horizontal="center"/>
      <protection locked="0"/>
    </xf>
    <xf numFmtId="0" fontId="0" fillId="3" borderId="0" xfId="0" applyFill="1" applyProtection="1">
      <protection locked="0"/>
    </xf>
    <xf numFmtId="0" fontId="0" fillId="4" borderId="0" xfId="0" applyFill="1" applyAlignment="1" applyProtection="1">
      <alignment horizontal="left"/>
      <protection locked="0"/>
    </xf>
    <xf numFmtId="0" fontId="0" fillId="4" borderId="0" xfId="0" applyFill="1" applyAlignment="1" applyProtection="1">
      <alignment horizontal="center"/>
      <protection locked="0"/>
    </xf>
    <xf numFmtId="0" fontId="0" fillId="4" borderId="0" xfId="0" applyFill="1" applyProtection="1">
      <protection locked="0"/>
    </xf>
    <xf numFmtId="0" fontId="0" fillId="5" borderId="0" xfId="0" applyFill="1" applyAlignment="1" applyProtection="1">
      <alignment horizontal="left"/>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12" borderId="0" xfId="0" applyFill="1" applyAlignment="1" applyProtection="1">
      <alignment horizontal="left"/>
      <protection locked="0"/>
    </xf>
    <xf numFmtId="0" fontId="0" fillId="12" borderId="0" xfId="0" applyFill="1" applyProtection="1">
      <protection locked="0"/>
    </xf>
    <xf numFmtId="0" fontId="0" fillId="12" borderId="0" xfId="0" applyFill="1" applyAlignment="1" applyProtection="1">
      <alignment horizontal="center"/>
      <protection locked="0"/>
    </xf>
    <xf numFmtId="0" fontId="0" fillId="2" borderId="0" xfId="0" applyFill="1" applyAlignment="1" applyProtection="1">
      <alignment wrapText="1"/>
      <protection locked="0"/>
    </xf>
    <xf numFmtId="0" fontId="1" fillId="2" borderId="1" xfId="0" applyFont="1" applyFill="1" applyBorder="1" applyAlignment="1" applyProtection="1">
      <alignment horizontal="center" wrapText="1"/>
      <protection locked="0"/>
    </xf>
    <xf numFmtId="0" fontId="1" fillId="2" borderId="8" xfId="0" applyFont="1" applyFill="1" applyBorder="1" applyAlignment="1" applyProtection="1">
      <alignment horizontal="center" wrapText="1"/>
      <protection locked="0"/>
    </xf>
    <xf numFmtId="0" fontId="1" fillId="2" borderId="2" xfId="0" applyFont="1" applyFill="1" applyBorder="1" applyAlignment="1" applyProtection="1">
      <alignment horizontal="center" wrapText="1"/>
      <protection locked="0"/>
    </xf>
    <xf numFmtId="0" fontId="1" fillId="2" borderId="9" xfId="0" applyFont="1" applyFill="1" applyBorder="1" applyAlignment="1" applyProtection="1">
      <alignment horizontal="center"/>
      <protection locked="0"/>
    </xf>
    <xf numFmtId="0" fontId="0" fillId="10" borderId="0" xfId="0"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4" xfId="0" applyFont="1" applyFill="1" applyBorder="1" applyAlignment="1" applyProtection="1">
      <alignment horizontal="right"/>
      <protection locked="0"/>
    </xf>
    <xf numFmtId="0" fontId="0" fillId="6" borderId="0" xfId="0" applyFill="1" applyAlignment="1" applyProtection="1">
      <alignment horizontal="center"/>
      <protection locked="0"/>
    </xf>
    <xf numFmtId="0" fontId="6" fillId="14" borderId="0" xfId="0" applyFont="1" applyFill="1" applyProtection="1">
      <protection locked="0"/>
    </xf>
    <xf numFmtId="0" fontId="0" fillId="14" borderId="0" xfId="0" applyFill="1" applyAlignment="1" applyProtection="1">
      <alignment horizontal="center"/>
      <protection locked="0"/>
    </xf>
    <xf numFmtId="0" fontId="0" fillId="14" borderId="0" xfId="0" applyFill="1" applyProtection="1">
      <protection locked="0"/>
    </xf>
    <xf numFmtId="0" fontId="1" fillId="14" borderId="1" xfId="0" applyFont="1" applyFill="1" applyBorder="1" applyAlignment="1" applyProtection="1">
      <alignment horizontal="center" wrapText="1"/>
      <protection locked="0"/>
    </xf>
    <xf numFmtId="0" fontId="1" fillId="14" borderId="7" xfId="0" applyFont="1" applyFill="1" applyBorder="1" applyAlignment="1" applyProtection="1">
      <alignment horizontal="center" wrapText="1"/>
      <protection locked="0"/>
    </xf>
    <xf numFmtId="0" fontId="1" fillId="14" borderId="0" xfId="0" applyFont="1" applyFill="1" applyBorder="1" applyAlignment="1" applyProtection="1">
      <alignment horizontal="center" wrapText="1"/>
      <protection locked="0"/>
    </xf>
    <xf numFmtId="0" fontId="1" fillId="14" borderId="3" xfId="0" applyFont="1" applyFill="1" applyBorder="1" applyAlignment="1" applyProtection="1">
      <alignment horizontal="center"/>
      <protection locked="0"/>
    </xf>
    <xf numFmtId="0" fontId="1" fillId="14" borderId="1" xfId="0" applyFont="1" applyFill="1" applyBorder="1" applyAlignment="1" applyProtection="1">
      <alignment horizontal="center"/>
      <protection locked="0"/>
    </xf>
    <xf numFmtId="0" fontId="1" fillId="14" borderId="4" xfId="0" applyFont="1" applyFill="1" applyBorder="1" applyAlignment="1" applyProtection="1">
      <alignment horizontal="right"/>
      <protection locked="0"/>
    </xf>
    <xf numFmtId="0" fontId="0" fillId="2" borderId="0" xfId="0" applyFill="1" applyAlignment="1" applyProtection="1">
      <alignment horizontal="left" vertical="top" wrapText="1"/>
      <protection locked="0"/>
    </xf>
    <xf numFmtId="2" fontId="1" fillId="2" borderId="0" xfId="0" applyNumberFormat="1" applyFont="1" applyFill="1" applyAlignment="1" applyProtection="1">
      <alignment horizontal="center"/>
    </xf>
    <xf numFmtId="0" fontId="3" fillId="2" borderId="0" xfId="0" applyFont="1" applyFill="1" applyBorder="1" applyAlignment="1" applyProtection="1">
      <alignment horizontal="center"/>
    </xf>
    <xf numFmtId="0" fontId="3" fillId="2" borderId="0" xfId="0" applyFont="1" applyFill="1" applyAlignment="1" applyProtection="1">
      <alignment horizontal="center"/>
    </xf>
    <xf numFmtId="0" fontId="3" fillId="2" borderId="2" xfId="0" applyFont="1" applyFill="1" applyBorder="1" applyAlignment="1" applyProtection="1">
      <alignment horizontal="center"/>
    </xf>
    <xf numFmtId="0" fontId="3" fillId="14" borderId="9" xfId="0" applyFont="1" applyFill="1" applyBorder="1" applyAlignment="1" applyProtection="1">
      <alignment horizontal="center"/>
    </xf>
    <xf numFmtId="0" fontId="3" fillId="14" borderId="2" xfId="0" applyFont="1" applyFill="1" applyBorder="1" applyAlignment="1" applyProtection="1">
      <alignment horizontal="center"/>
    </xf>
    <xf numFmtId="2" fontId="2" fillId="14" borderId="0" xfId="0" applyNumberFormat="1" applyFont="1" applyFill="1" applyAlignment="1" applyProtection="1">
      <alignment horizontal="center"/>
    </xf>
    <xf numFmtId="0" fontId="1" fillId="14" borderId="7" xfId="0" applyFont="1" applyFill="1" applyBorder="1" applyAlignment="1" applyProtection="1">
      <alignment horizontal="center"/>
    </xf>
    <xf numFmtId="2" fontId="1" fillId="14" borderId="0" xfId="0" applyNumberFormat="1" applyFont="1" applyFill="1" applyAlignment="1" applyProtection="1">
      <alignment horizontal="center"/>
    </xf>
    <xf numFmtId="0" fontId="2" fillId="2" borderId="0" xfId="0" applyFont="1" applyFill="1" applyProtection="1">
      <protection locked="0"/>
    </xf>
    <xf numFmtId="0" fontId="3" fillId="2" borderId="0" xfId="0" applyFont="1" applyFill="1" applyProtection="1">
      <protection locked="0"/>
    </xf>
    <xf numFmtId="0" fontId="0" fillId="9" borderId="0" xfId="0" applyFill="1" applyProtection="1">
      <protection locked="0"/>
    </xf>
    <xf numFmtId="0" fontId="0" fillId="9" borderId="0" xfId="0" applyFill="1" applyAlignment="1" applyProtection="1">
      <alignment horizontal="center"/>
      <protection locked="0"/>
    </xf>
    <xf numFmtId="0" fontId="0" fillId="8" borderId="12" xfId="0" applyFill="1" applyBorder="1" applyAlignment="1" applyProtection="1">
      <alignment horizontal="center" vertical="center"/>
      <protection locked="0"/>
    </xf>
    <xf numFmtId="0" fontId="0" fillId="2" borderId="2" xfId="0" applyFill="1" applyBorder="1" applyProtection="1">
      <protection locked="0"/>
    </xf>
    <xf numFmtId="0" fontId="0" fillId="7" borderId="12" xfId="0" applyFill="1" applyBorder="1" applyAlignment="1" applyProtection="1">
      <alignment horizontal="center" vertical="center"/>
      <protection locked="0"/>
    </xf>
    <xf numFmtId="0" fontId="0" fillId="14" borderId="11" xfId="0" applyFill="1" applyBorder="1" applyAlignment="1" applyProtection="1">
      <alignment horizontal="right" wrapText="1"/>
      <protection locked="0"/>
    </xf>
    <xf numFmtId="0" fontId="0" fillId="14" borderId="10" xfId="0" applyFill="1" applyBorder="1" applyAlignment="1" applyProtection="1">
      <alignment wrapText="1"/>
      <protection locked="0"/>
    </xf>
    <xf numFmtId="0" fontId="0" fillId="14" borderId="14" xfId="0" applyFill="1" applyBorder="1" applyAlignment="1" applyProtection="1">
      <alignment wrapText="1"/>
      <protection locked="0"/>
    </xf>
    <xf numFmtId="0" fontId="0" fillId="14" borderId="11" xfId="0" applyFill="1" applyBorder="1" applyAlignment="1" applyProtection="1">
      <alignment wrapText="1"/>
      <protection locked="0"/>
    </xf>
    <xf numFmtId="0" fontId="0" fillId="2" borderId="1" xfId="0" applyFill="1" applyBorder="1" applyAlignment="1" applyProtection="1">
      <alignment horizontal="right" wrapText="1"/>
      <protection locked="0"/>
    </xf>
    <xf numFmtId="0" fontId="0" fillId="2" borderId="12" xfId="0" applyFill="1" applyBorder="1" applyAlignment="1" applyProtection="1">
      <alignment wrapText="1"/>
      <protection locked="0"/>
    </xf>
    <xf numFmtId="0" fontId="0" fillId="14" borderId="4" xfId="0" applyFill="1" applyBorder="1" applyAlignment="1" applyProtection="1">
      <alignment horizontal="right"/>
      <protection locked="0"/>
    </xf>
    <xf numFmtId="0" fontId="0" fillId="2" borderId="0" xfId="0" applyFill="1" applyBorder="1" applyAlignment="1" applyProtection="1">
      <alignment horizontal="right"/>
      <protection locked="0"/>
    </xf>
    <xf numFmtId="0" fontId="0" fillId="11" borderId="13" xfId="0" applyFill="1" applyBorder="1" applyAlignment="1" applyProtection="1">
      <alignment horizontal="center" vertical="center"/>
      <protection locked="0"/>
    </xf>
    <xf numFmtId="0" fontId="0" fillId="11" borderId="7" xfId="0" applyFill="1" applyBorder="1" applyAlignment="1" applyProtection="1">
      <alignment horizontal="center" vertical="center"/>
      <protection locked="0"/>
    </xf>
    <xf numFmtId="0" fontId="0" fillId="14" borderId="1" xfId="0" applyFill="1" applyBorder="1" applyAlignment="1" applyProtection="1">
      <alignment horizontal="right"/>
      <protection locked="0"/>
    </xf>
    <xf numFmtId="0" fontId="0" fillId="2" borderId="2" xfId="0" applyFill="1" applyBorder="1" applyAlignment="1" applyProtection="1">
      <alignment horizontal="right"/>
      <protection locked="0"/>
    </xf>
    <xf numFmtId="0" fontId="0" fillId="11" borderId="8" xfId="0" applyFill="1" applyBorder="1" applyAlignment="1" applyProtection="1">
      <alignment horizontal="center" vertical="center"/>
      <protection locked="0"/>
    </xf>
    <xf numFmtId="0" fontId="0" fillId="2" borderId="4" xfId="0" applyFill="1" applyBorder="1" applyAlignment="1" applyProtection="1">
      <alignment horizontal="right"/>
      <protection locked="0"/>
    </xf>
    <xf numFmtId="0" fontId="0" fillId="2" borderId="6" xfId="0" applyFill="1" applyBorder="1" applyAlignment="1" applyProtection="1">
      <alignment wrapText="1"/>
    </xf>
    <xf numFmtId="0" fontId="0" fillId="2" borderId="1" xfId="0" applyFill="1" applyBorder="1" applyAlignment="1" applyProtection="1">
      <alignment wrapText="1"/>
    </xf>
    <xf numFmtId="0" fontId="0" fillId="2" borderId="0" xfId="0" applyFill="1" applyAlignment="1" applyProtection="1">
      <alignment wrapText="1"/>
    </xf>
    <xf numFmtId="0" fontId="0" fillId="2" borderId="0"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6" borderId="0" xfId="0" applyFill="1" applyAlignment="1" applyProtection="1">
      <alignment horizontal="center" vertical="center"/>
    </xf>
    <xf numFmtId="0" fontId="0" fillId="2" borderId="2"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5" xfId="0" applyFill="1" applyBorder="1" applyAlignment="1" applyProtection="1">
      <alignment horizontal="center"/>
    </xf>
    <xf numFmtId="0" fontId="0" fillId="14" borderId="0" xfId="0" applyFill="1" applyBorder="1" applyAlignment="1" applyProtection="1">
      <alignment horizontal="center" vertical="center"/>
    </xf>
    <xf numFmtId="0" fontId="0" fillId="14" borderId="5" xfId="0" applyFill="1" applyBorder="1" applyAlignment="1" applyProtection="1">
      <alignment horizontal="center" vertical="center"/>
    </xf>
    <xf numFmtId="0" fontId="0" fillId="14" borderId="4" xfId="0" applyFill="1" applyBorder="1" applyAlignment="1" applyProtection="1">
      <alignment horizontal="center" vertical="center"/>
    </xf>
    <xf numFmtId="0" fontId="0" fillId="14" borderId="2" xfId="0" applyFill="1" applyBorder="1" applyAlignment="1" applyProtection="1">
      <alignment horizontal="center" vertical="center"/>
    </xf>
    <xf numFmtId="0" fontId="0" fillId="14" borderId="6" xfId="0" applyFill="1" applyBorder="1" applyAlignment="1" applyProtection="1">
      <alignment horizontal="center" vertical="center"/>
    </xf>
    <xf numFmtId="0" fontId="0" fillId="14" borderId="1" xfId="0" applyFill="1" applyBorder="1" applyAlignment="1" applyProtection="1">
      <alignment horizontal="center" vertical="center"/>
    </xf>
    <xf numFmtId="0" fontId="0" fillId="14" borderId="5" xfId="0" applyFill="1" applyBorder="1" applyAlignment="1" applyProtection="1">
      <alignment horizontal="center"/>
    </xf>
    <xf numFmtId="0" fontId="0" fillId="14" borderId="4" xfId="0" applyFill="1" applyBorder="1" applyAlignment="1" applyProtection="1">
      <alignment horizontal="center"/>
    </xf>
    <xf numFmtId="0" fontId="0" fillId="0" borderId="0" xfId="0" applyAlignment="1" applyProtection="1">
      <alignment horizontal="center"/>
      <protection locked="0"/>
    </xf>
    <xf numFmtId="0" fontId="0" fillId="2" borderId="0" xfId="0" applyFill="1" applyAlignment="1" applyProtection="1">
      <alignment horizontal="center" wrapText="1"/>
      <protection locked="0"/>
    </xf>
    <xf numFmtId="0" fontId="0" fillId="0" borderId="0" xfId="0" applyAlignment="1" applyProtection="1">
      <alignment horizontal="center" wrapText="1"/>
      <protection locked="0"/>
    </xf>
    <xf numFmtId="0" fontId="1" fillId="2" borderId="27" xfId="0" applyFont="1" applyFill="1" applyBorder="1" applyAlignment="1" applyProtection="1">
      <alignment horizontal="center" wrapText="1"/>
      <protection locked="0"/>
    </xf>
    <xf numFmtId="0" fontId="1" fillId="2" borderId="18" xfId="0" applyFont="1" applyFill="1" applyBorder="1" applyAlignment="1" applyProtection="1">
      <alignment horizontal="center" wrapText="1"/>
      <protection locked="0"/>
    </xf>
    <xf numFmtId="0" fontId="1" fillId="13" borderId="15" xfId="0" applyFont="1" applyFill="1" applyBorder="1" applyAlignment="1" applyProtection="1">
      <alignment horizontal="center" wrapText="1"/>
    </xf>
    <xf numFmtId="0" fontId="6" fillId="13" borderId="24" xfId="0" applyFont="1" applyFill="1" applyBorder="1" applyAlignment="1" applyProtection="1">
      <alignment horizontal="center" wrapText="1"/>
    </xf>
    <xf numFmtId="0" fontId="6" fillId="8" borderId="19" xfId="0" applyFont="1" applyFill="1" applyBorder="1" applyAlignment="1" applyProtection="1">
      <alignment horizontal="center" wrapText="1"/>
    </xf>
    <xf numFmtId="0" fontId="6" fillId="8" borderId="20" xfId="0" applyFont="1" applyFill="1" applyBorder="1" applyAlignment="1" applyProtection="1">
      <alignment horizontal="center" wrapText="1"/>
    </xf>
    <xf numFmtId="0" fontId="0" fillId="2" borderId="23" xfId="0" applyFill="1" applyBorder="1" applyAlignment="1" applyProtection="1">
      <alignment horizontal="center"/>
    </xf>
    <xf numFmtId="2" fontId="0" fillId="13" borderId="15" xfId="0" applyNumberFormat="1" applyFill="1" applyBorder="1" applyAlignment="1" applyProtection="1">
      <alignment horizontal="center"/>
    </xf>
    <xf numFmtId="2" fontId="0" fillId="18" borderId="16" xfId="0" applyNumberFormat="1" applyFill="1" applyBorder="1" applyAlignment="1" applyProtection="1">
      <alignment horizontal="center"/>
    </xf>
    <xf numFmtId="2" fontId="0" fillId="18" borderId="17" xfId="0" applyNumberFormat="1" applyFill="1" applyBorder="1" applyAlignment="1" applyProtection="1">
      <alignment horizontal="center"/>
    </xf>
    <xf numFmtId="0" fontId="0" fillId="2" borderId="20" xfId="0" applyFill="1" applyBorder="1" applyAlignment="1" applyProtection="1">
      <alignment horizontal="center"/>
    </xf>
    <xf numFmtId="2" fontId="0" fillId="13" borderId="18" xfId="0" applyNumberFormat="1" applyFill="1" applyBorder="1" applyAlignment="1" applyProtection="1">
      <alignment horizontal="center"/>
    </xf>
    <xf numFmtId="2" fontId="0" fillId="18" borderId="19" xfId="0" applyNumberFormat="1" applyFill="1" applyBorder="1" applyAlignment="1" applyProtection="1">
      <alignment horizontal="center"/>
    </xf>
    <xf numFmtId="2" fontId="0" fillId="18" borderId="20" xfId="0" applyNumberFormat="1" applyFill="1" applyBorder="1" applyAlignment="1" applyProtection="1">
      <alignment horizontal="center"/>
    </xf>
    <xf numFmtId="0" fontId="22" fillId="2" borderId="0" xfId="0" applyFont="1" applyFill="1" applyProtection="1">
      <protection locked="0"/>
    </xf>
    <xf numFmtId="0" fontId="23" fillId="2" borderId="0" xfId="0" applyFont="1" applyFill="1" applyProtection="1">
      <protection locked="0"/>
    </xf>
    <xf numFmtId="0" fontId="10" fillId="2" borderId="0" xfId="0" applyFont="1" applyFill="1" applyAlignment="1" applyProtection="1">
      <alignment horizontal="left"/>
      <protection locked="0"/>
    </xf>
    <xf numFmtId="0" fontId="1" fillId="23" borderId="7" xfId="0" applyFont="1" applyFill="1" applyBorder="1" applyAlignment="1" applyProtection="1">
      <alignment horizontal="center"/>
    </xf>
    <xf numFmtId="2" fontId="2" fillId="23" borderId="0" xfId="0" applyNumberFormat="1" applyFont="1" applyFill="1" applyAlignment="1" applyProtection="1">
      <alignment horizontal="center"/>
    </xf>
    <xf numFmtId="0" fontId="0" fillId="2" borderId="0" xfId="0" applyFill="1" applyAlignment="1" applyProtection="1">
      <alignment horizontal="left"/>
      <protection locked="0"/>
    </xf>
    <xf numFmtId="0" fontId="0" fillId="14" borderId="10" xfId="0" applyFill="1" applyBorder="1" applyProtection="1">
      <protection locked="0"/>
    </xf>
    <xf numFmtId="0" fontId="0" fillId="14" borderId="10" xfId="0" applyFill="1" applyBorder="1" applyAlignment="1" applyProtection="1">
      <alignment horizontal="center"/>
      <protection locked="0"/>
    </xf>
    <xf numFmtId="0" fontId="24" fillId="2" borderId="0" xfId="0" applyFont="1" applyFill="1" applyProtection="1">
      <protection locked="0"/>
    </xf>
    <xf numFmtId="0" fontId="25" fillId="2" borderId="0" xfId="0" applyFont="1" applyFill="1" applyAlignment="1" applyProtection="1">
      <alignment horizontal="left"/>
      <protection locked="0"/>
    </xf>
    <xf numFmtId="0" fontId="25" fillId="2" borderId="0" xfId="0" applyFont="1" applyFill="1" applyProtection="1">
      <protection locked="0"/>
    </xf>
    <xf numFmtId="0" fontId="0" fillId="2" borderId="0" xfId="0" applyFill="1" applyAlignment="1" applyProtection="1">
      <alignment horizontal="left" vertical="top"/>
      <protection locked="0"/>
    </xf>
    <xf numFmtId="0" fontId="4" fillId="2" borderId="0" xfId="1" applyFill="1" applyAlignment="1" applyProtection="1">
      <protection locked="0"/>
    </xf>
    <xf numFmtId="0" fontId="11" fillId="2" borderId="0" xfId="0" applyFont="1" applyFill="1" applyAlignment="1" applyProtection="1">
      <alignment horizontal="center"/>
      <protection locked="0"/>
    </xf>
    <xf numFmtId="0" fontId="11" fillId="2" borderId="0" xfId="2" applyFont="1" applyFill="1" applyBorder="1" applyAlignment="1" applyProtection="1">
      <alignment horizontal="center" vertical="center"/>
      <protection locked="0"/>
    </xf>
    <xf numFmtId="0" fontId="14" fillId="15" borderId="14" xfId="2" applyFont="1" applyFill="1" applyBorder="1" applyAlignment="1" applyProtection="1">
      <alignment horizontal="center" vertical="center"/>
      <protection locked="0"/>
    </xf>
    <xf numFmtId="0" fontId="14" fillId="15" borderId="10" xfId="2" applyFont="1" applyFill="1" applyBorder="1" applyAlignment="1" applyProtection="1">
      <alignment horizontal="center" vertical="center"/>
      <protection locked="0"/>
    </xf>
    <xf numFmtId="0" fontId="14" fillId="15" borderId="11" xfId="2" applyFont="1" applyFill="1" applyBorder="1" applyAlignment="1" applyProtection="1">
      <alignment horizontal="center" vertical="center"/>
      <protection locked="0"/>
    </xf>
    <xf numFmtId="49" fontId="15" fillId="16" borderId="14" xfId="2" applyNumberFormat="1" applyFont="1" applyFill="1" applyBorder="1" applyAlignment="1" applyProtection="1">
      <alignment horizontal="center" vertical="top"/>
      <protection locked="0"/>
    </xf>
    <xf numFmtId="49" fontId="15" fillId="16" borderId="10" xfId="2" applyNumberFormat="1" applyFont="1" applyFill="1" applyBorder="1" applyAlignment="1" applyProtection="1">
      <alignment horizontal="center" vertical="top"/>
      <protection locked="0"/>
    </xf>
    <xf numFmtId="49" fontId="15" fillId="16" borderId="11" xfId="2" applyNumberFormat="1" applyFont="1" applyFill="1" applyBorder="1" applyAlignment="1" applyProtection="1">
      <alignment horizontal="center" vertical="top"/>
      <protection locked="0"/>
    </xf>
    <xf numFmtId="0" fontId="0" fillId="2" borderId="0" xfId="0" applyFill="1" applyAlignment="1" applyProtection="1">
      <protection locked="0"/>
    </xf>
    <xf numFmtId="0" fontId="18" fillId="2" borderId="0" xfId="0" applyFont="1" applyFill="1" applyBorder="1" applyAlignment="1" applyProtection="1">
      <alignment wrapText="1"/>
      <protection locked="0"/>
    </xf>
    <xf numFmtId="49" fontId="17" fillId="15" borderId="0" xfId="0" applyNumberFormat="1" applyFont="1" applyFill="1" applyBorder="1" applyAlignment="1" applyProtection="1">
      <alignment horizontal="center" vertical="top"/>
      <protection locked="0"/>
    </xf>
    <xf numFmtId="0" fontId="0" fillId="0" borderId="0" xfId="0" applyAlignment="1" applyProtection="1">
      <alignment horizontal="center"/>
      <protection locked="0"/>
    </xf>
    <xf numFmtId="0" fontId="0" fillId="6" borderId="0" xfId="0" applyFill="1" applyAlignment="1" applyProtection="1">
      <alignment horizontal="center" wrapText="1"/>
      <protection locked="0"/>
    </xf>
    <xf numFmtId="0" fontId="0" fillId="2" borderId="0" xfId="0" applyFill="1" applyAlignment="1" applyProtection="1">
      <alignment horizontal="left" vertical="top" wrapText="1"/>
      <protection locked="0"/>
    </xf>
    <xf numFmtId="0" fontId="4" fillId="2" borderId="0" xfId="1" applyFill="1" applyAlignment="1" applyProtection="1">
      <alignment horizontal="left"/>
      <protection locked="0"/>
    </xf>
    <xf numFmtId="0" fontId="0" fillId="6" borderId="0" xfId="0" applyFill="1" applyAlignment="1" applyProtection="1">
      <alignment horizontal="center" vertical="center" wrapText="1"/>
    </xf>
    <xf numFmtId="0" fontId="1" fillId="2" borderId="0"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8" fillId="9" borderId="0" xfId="0" applyFont="1" applyFill="1" applyAlignment="1" applyProtection="1">
      <alignment horizontal="center" vertical="top" wrapText="1"/>
      <protection locked="0"/>
    </xf>
    <xf numFmtId="0" fontId="8" fillId="4" borderId="0" xfId="0" applyFont="1" applyFill="1" applyAlignment="1" applyProtection="1">
      <alignment horizontal="center" vertical="top" wrapText="1"/>
      <protection locked="0"/>
    </xf>
    <xf numFmtId="0" fontId="6" fillId="14" borderId="0" xfId="0" applyFont="1" applyFill="1" applyAlignment="1" applyProtection="1">
      <alignment horizontal="center" vertical="center" wrapText="1"/>
      <protection locked="0"/>
    </xf>
    <xf numFmtId="0" fontId="6" fillId="14" borderId="0"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18" borderId="21" xfId="0" applyFont="1" applyFill="1" applyBorder="1" applyAlignment="1" applyProtection="1">
      <alignment horizontal="center" vertical="center"/>
    </xf>
    <xf numFmtId="0" fontId="1" fillId="18" borderId="22" xfId="0" applyFont="1" applyFill="1" applyBorder="1" applyAlignment="1" applyProtection="1">
      <alignment horizontal="center" vertical="center"/>
    </xf>
  </cellXfs>
  <cellStyles count="3">
    <cellStyle name="Hyperlink" xfId="1" builtinId="8"/>
    <cellStyle name="Normal" xfId="0" builtinId="0"/>
    <cellStyle name="Normal_Sheet1" xfId="2"/>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theme="1" tint="0.499984740745262"/>
      </font>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tint="0.499984740745262"/>
      </font>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color rgb="FF006100"/>
      </font>
      <fill>
        <patternFill>
          <bgColor rgb="FFFFFF00"/>
        </patternFill>
      </fill>
    </dxf>
    <dxf>
      <font>
        <color rgb="FF9C0006"/>
      </font>
      <fill>
        <patternFill>
          <bgColor rgb="FFFFC7CE"/>
        </patternFill>
      </fill>
    </dxf>
    <dxf>
      <font>
        <b/>
        <i val="0"/>
        <u/>
        <color rgb="FF006100"/>
      </font>
      <fill>
        <patternFill patternType="solid">
          <bgColor rgb="FFFFFF00"/>
        </patternFill>
      </fill>
    </dxf>
    <dxf>
      <font>
        <color rgb="FF9C0006"/>
      </font>
      <fill>
        <patternFill>
          <bgColor rgb="FFFFC7CE"/>
        </patternFill>
      </fill>
    </dxf>
    <dxf>
      <font>
        <b/>
        <i val="0"/>
        <u/>
        <color rgb="FF006100"/>
      </font>
      <fill>
        <patternFill patternType="solid">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color rgb="FFFFFF66"/>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154783</xdr:colOff>
      <xdr:row>75</xdr:row>
      <xdr:rowOff>166687</xdr:rowOff>
    </xdr:from>
    <xdr:to>
      <xdr:col>3</xdr:col>
      <xdr:colOff>147639</xdr:colOff>
      <xdr:row>80</xdr:row>
      <xdr:rowOff>4762</xdr:rowOff>
    </xdr:to>
    <xdr:pic>
      <xdr:nvPicPr>
        <xdr:cNvPr id="3" name="Picture 2" descr="Sheffield-City-Counc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3" y="15013781"/>
          <a:ext cx="921544"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31</xdr:row>
      <xdr:rowOff>47624</xdr:rowOff>
    </xdr:from>
    <xdr:to>
      <xdr:col>2</xdr:col>
      <xdr:colOff>1209675</xdr:colOff>
      <xdr:row>35</xdr:row>
      <xdr:rowOff>76199</xdr:rowOff>
    </xdr:to>
    <xdr:pic>
      <xdr:nvPicPr>
        <xdr:cNvPr id="4" name="Picture 2" descr="Sheffield-City-Counc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819899"/>
          <a:ext cx="11430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21</xdr:row>
      <xdr:rowOff>28575</xdr:rowOff>
    </xdr:from>
    <xdr:to>
      <xdr:col>3</xdr:col>
      <xdr:colOff>9525</xdr:colOff>
      <xdr:row>23</xdr:row>
      <xdr:rowOff>152400</xdr:rowOff>
    </xdr:to>
    <xdr:pic>
      <xdr:nvPicPr>
        <xdr:cNvPr id="2" name="Picture 1" descr="Sheffield-City-Counc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228975"/>
          <a:ext cx="9906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16</xdr:row>
      <xdr:rowOff>47624</xdr:rowOff>
    </xdr:from>
    <xdr:to>
      <xdr:col>3</xdr:col>
      <xdr:colOff>0</xdr:colOff>
      <xdr:row>20</xdr:row>
      <xdr:rowOff>76199</xdr:rowOff>
    </xdr:to>
    <xdr:pic>
      <xdr:nvPicPr>
        <xdr:cNvPr id="2" name="Picture 2" descr="Sheffield-City-Counc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3886199"/>
          <a:ext cx="9810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YFEL.Census@sheffield.gov.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YFEL.Census@sheffield.gov.u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YFEL.Census@sheffield.gov.uk"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EYFEL.Census@sheffield.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G82"/>
  <sheetViews>
    <sheetView tabSelected="1" zoomScale="80" zoomScaleNormal="80" workbookViewId="0"/>
  </sheetViews>
  <sheetFormatPr defaultRowHeight="15" x14ac:dyDescent="0.25"/>
  <cols>
    <col min="1" max="25" width="4.7109375" style="69" customWidth="1"/>
    <col min="26" max="26" width="4.140625" style="22" customWidth="1"/>
    <col min="27" max="27" width="43.5703125" style="22" customWidth="1"/>
    <col min="28" max="28" width="10.5703125" style="22" customWidth="1"/>
    <col min="29" max="29" width="12.5703125" style="22" customWidth="1"/>
    <col min="30" max="30" width="11.7109375" style="22" customWidth="1"/>
    <col min="31" max="31" width="12.140625" style="22" customWidth="1"/>
    <col min="32" max="32" width="12" style="22" customWidth="1"/>
    <col min="33" max="33" width="19.7109375" style="22" customWidth="1"/>
    <col min="34" max="16384" width="9.140625" style="22"/>
  </cols>
  <sheetData>
    <row r="1" spans="1:33" x14ac:dyDescent="0.25">
      <c r="A1" s="20"/>
      <c r="B1" s="20"/>
      <c r="C1" s="20"/>
      <c r="D1" s="20"/>
      <c r="E1" s="20"/>
      <c r="F1" s="20"/>
      <c r="G1" s="20"/>
      <c r="H1" s="20"/>
      <c r="I1" s="20"/>
      <c r="J1" s="20"/>
      <c r="K1" s="20"/>
      <c r="L1" s="20"/>
      <c r="M1" s="20"/>
      <c r="N1" s="20"/>
      <c r="O1" s="20"/>
      <c r="P1" s="20"/>
      <c r="Q1" s="20"/>
      <c r="R1" s="20"/>
      <c r="S1" s="20"/>
      <c r="T1" s="20"/>
      <c r="U1" s="20"/>
      <c r="V1" s="20"/>
      <c r="W1" s="20"/>
      <c r="X1" s="20"/>
      <c r="Y1" s="20"/>
      <c r="Z1" s="21"/>
      <c r="AA1" s="21"/>
      <c r="AB1" s="21"/>
      <c r="AC1" s="21"/>
      <c r="AD1" s="21"/>
      <c r="AE1" s="21"/>
      <c r="AF1" s="21"/>
      <c r="AG1" s="21"/>
    </row>
    <row r="2" spans="1:33" ht="20.25" x14ac:dyDescent="0.3">
      <c r="A2" s="20"/>
      <c r="B2" s="20"/>
      <c r="C2" s="205" t="s">
        <v>84</v>
      </c>
      <c r="D2" s="20"/>
      <c r="E2" s="20"/>
      <c r="F2" s="20"/>
      <c r="G2" s="20"/>
      <c r="H2" s="20"/>
      <c r="I2" s="20"/>
      <c r="J2" s="20"/>
      <c r="K2" s="20"/>
      <c r="L2" s="20"/>
      <c r="M2" s="20"/>
      <c r="N2" s="20"/>
      <c r="O2" s="20"/>
      <c r="P2" s="20"/>
      <c r="Q2" s="20"/>
      <c r="R2" s="20"/>
      <c r="S2" s="20"/>
      <c r="T2" s="20"/>
      <c r="U2" s="20"/>
      <c r="V2" s="20"/>
      <c r="W2" s="20"/>
      <c r="X2" s="20"/>
      <c r="Y2" s="20"/>
      <c r="Z2" s="21"/>
      <c r="AA2" s="21"/>
      <c r="AB2" s="21"/>
      <c r="AC2" s="21"/>
      <c r="AD2" s="21"/>
      <c r="AE2" s="21"/>
      <c r="AF2" s="21"/>
      <c r="AG2" s="21"/>
    </row>
    <row r="3" spans="1:33" x14ac:dyDescent="0.25">
      <c r="A3" s="20"/>
      <c r="B3" s="20"/>
      <c r="C3" s="20"/>
      <c r="D3" s="20"/>
      <c r="E3" s="20"/>
      <c r="F3" s="20"/>
      <c r="G3" s="20"/>
      <c r="H3" s="20"/>
      <c r="I3" s="20"/>
      <c r="J3" s="20"/>
      <c r="K3" s="20"/>
      <c r="L3" s="20"/>
      <c r="M3" s="20"/>
      <c r="N3" s="20"/>
      <c r="O3" s="20"/>
      <c r="P3" s="20"/>
      <c r="Q3" s="20"/>
      <c r="R3" s="20"/>
      <c r="S3" s="20"/>
      <c r="T3" s="20"/>
      <c r="U3" s="20"/>
      <c r="V3" s="20"/>
      <c r="W3" s="20"/>
      <c r="X3" s="20"/>
      <c r="Y3" s="20"/>
      <c r="Z3" s="21"/>
      <c r="AA3" s="21"/>
      <c r="AB3" s="21"/>
      <c r="AC3" s="21"/>
      <c r="AD3" s="21"/>
      <c r="AE3" s="21"/>
      <c r="AF3" s="21"/>
      <c r="AG3" s="21"/>
    </row>
    <row r="4" spans="1:33" ht="15.75" x14ac:dyDescent="0.25">
      <c r="A4" s="20"/>
      <c r="B4" s="207">
        <v>1</v>
      </c>
      <c r="C4" s="206" t="s">
        <v>83</v>
      </c>
      <c r="D4" s="20"/>
      <c r="E4" s="20"/>
      <c r="F4" s="20"/>
      <c r="G4" s="20"/>
      <c r="H4" s="20"/>
      <c r="I4" s="20"/>
      <c r="J4" s="20"/>
      <c r="K4" s="20"/>
      <c r="L4" s="20"/>
      <c r="M4" s="20"/>
      <c r="N4" s="20"/>
      <c r="O4" s="20"/>
      <c r="P4" s="20"/>
      <c r="Q4" s="20"/>
      <c r="R4" s="20"/>
      <c r="S4" s="20"/>
      <c r="T4" s="20"/>
      <c r="U4" s="20"/>
      <c r="V4" s="20"/>
      <c r="W4" s="20"/>
      <c r="X4" s="20"/>
      <c r="Y4" s="20"/>
      <c r="Z4" s="21"/>
      <c r="AA4" s="21"/>
      <c r="AB4" s="21"/>
      <c r="AC4" s="21"/>
      <c r="AD4" s="21"/>
      <c r="AE4" s="21"/>
      <c r="AF4" s="21"/>
      <c r="AG4" s="21"/>
    </row>
    <row r="5" spans="1:33" ht="15.75" x14ac:dyDescent="0.25">
      <c r="A5" s="20"/>
      <c r="B5" s="207">
        <v>2</v>
      </c>
      <c r="C5" s="206" t="s">
        <v>82</v>
      </c>
      <c r="D5" s="20"/>
      <c r="E5" s="20"/>
      <c r="F5" s="20"/>
      <c r="G5" s="20"/>
      <c r="H5" s="20"/>
      <c r="I5" s="20"/>
      <c r="J5" s="20"/>
      <c r="K5" s="20"/>
      <c r="L5" s="20"/>
      <c r="M5" s="20"/>
      <c r="N5" s="20"/>
      <c r="O5" s="20"/>
      <c r="P5" s="20"/>
      <c r="Q5" s="20"/>
      <c r="R5" s="20"/>
      <c r="S5" s="20"/>
      <c r="T5" s="20"/>
      <c r="U5" s="20"/>
      <c r="V5" s="20"/>
      <c r="W5" s="20"/>
      <c r="X5" s="20"/>
      <c r="Y5" s="20"/>
      <c r="Z5" s="21"/>
      <c r="AA5" s="21"/>
      <c r="AB5" s="21"/>
      <c r="AC5" s="21"/>
      <c r="AD5" s="21"/>
      <c r="AE5" s="21"/>
      <c r="AF5" s="21"/>
      <c r="AG5" s="21"/>
    </row>
    <row r="6" spans="1:33" ht="15.75" x14ac:dyDescent="0.25">
      <c r="A6" s="20"/>
      <c r="B6" s="207">
        <v>3</v>
      </c>
      <c r="C6" s="206" t="s">
        <v>93</v>
      </c>
      <c r="D6" s="20"/>
      <c r="E6" s="20"/>
      <c r="F6" s="20"/>
      <c r="G6" s="20"/>
      <c r="H6" s="20"/>
      <c r="I6" s="20"/>
      <c r="J6" s="20"/>
      <c r="K6" s="20"/>
      <c r="L6" s="20"/>
      <c r="M6" s="20"/>
      <c r="N6" s="20"/>
      <c r="O6" s="20"/>
      <c r="P6" s="20"/>
      <c r="Q6" s="20"/>
      <c r="R6" s="20"/>
      <c r="S6" s="20"/>
      <c r="T6" s="20"/>
      <c r="U6" s="20"/>
      <c r="V6" s="20"/>
      <c r="W6" s="20"/>
      <c r="X6" s="20"/>
      <c r="Y6" s="20"/>
      <c r="Z6" s="21"/>
      <c r="AA6" s="21"/>
      <c r="AB6" s="21"/>
      <c r="AC6" s="21"/>
      <c r="AD6" s="21"/>
      <c r="AE6" s="21"/>
      <c r="AF6" s="21"/>
      <c r="AG6" s="21"/>
    </row>
    <row r="7" spans="1:33" ht="15.75" x14ac:dyDescent="0.25">
      <c r="A7" s="20"/>
      <c r="B7" s="207">
        <v>4</v>
      </c>
      <c r="C7" s="206" t="s">
        <v>27</v>
      </c>
      <c r="D7" s="20"/>
      <c r="E7" s="20"/>
      <c r="F7" s="20"/>
      <c r="G7" s="20"/>
      <c r="H7" s="20"/>
      <c r="I7" s="20"/>
      <c r="J7" s="20"/>
      <c r="K7" s="20"/>
      <c r="L7" s="20"/>
      <c r="M7" s="20"/>
      <c r="N7" s="20"/>
      <c r="O7" s="20"/>
      <c r="P7" s="20"/>
      <c r="Q7" s="20"/>
      <c r="R7" s="20"/>
      <c r="S7" s="20"/>
      <c r="T7" s="20"/>
      <c r="U7" s="20"/>
      <c r="V7" s="20"/>
      <c r="W7" s="20"/>
      <c r="X7" s="20"/>
      <c r="Y7" s="20"/>
      <c r="Z7" s="21"/>
      <c r="AA7" s="21"/>
      <c r="AB7" s="21"/>
      <c r="AC7" s="21"/>
      <c r="AD7" s="21"/>
      <c r="AE7" s="21"/>
      <c r="AF7" s="21"/>
      <c r="AG7" s="21"/>
    </row>
    <row r="8" spans="1:33" x14ac:dyDescent="0.25">
      <c r="A8" s="20"/>
      <c r="B8" s="20"/>
      <c r="C8" s="20"/>
      <c r="D8" s="20"/>
      <c r="E8" s="20"/>
      <c r="F8" s="20"/>
      <c r="G8" s="20"/>
      <c r="H8" s="20"/>
      <c r="I8" s="20"/>
      <c r="J8" s="20"/>
      <c r="K8" s="20"/>
      <c r="L8" s="20"/>
      <c r="M8" s="20"/>
      <c r="N8" s="20"/>
      <c r="O8" s="20"/>
      <c r="P8" s="20"/>
      <c r="Q8" s="20"/>
      <c r="R8" s="20"/>
      <c r="S8" s="20"/>
      <c r="T8" s="20"/>
      <c r="U8" s="20"/>
      <c r="V8" s="20"/>
      <c r="W8" s="20"/>
      <c r="X8" s="20"/>
      <c r="Y8" s="20"/>
      <c r="Z8" s="21"/>
      <c r="AA8" s="21"/>
      <c r="AB8" s="21"/>
      <c r="AC8" s="21"/>
      <c r="AD8" s="21"/>
      <c r="AE8" s="21"/>
      <c r="AF8" s="21"/>
      <c r="AG8" s="21"/>
    </row>
    <row r="9" spans="1:33" x14ac:dyDescent="0.25">
      <c r="A9" s="20"/>
      <c r="B9" s="218" t="s">
        <v>37</v>
      </c>
      <c r="C9" s="218"/>
      <c r="D9" s="218"/>
      <c r="E9" s="218"/>
      <c r="F9" s="218"/>
      <c r="G9" s="218"/>
      <c r="H9" s="218"/>
      <c r="I9" s="218"/>
      <c r="J9" s="218"/>
      <c r="K9" s="218"/>
      <c r="L9" s="218"/>
      <c r="M9" s="218"/>
      <c r="N9" s="218"/>
      <c r="O9" s="218"/>
      <c r="P9" s="218"/>
      <c r="Q9" s="218"/>
      <c r="R9" s="218"/>
      <c r="S9" s="218"/>
      <c r="T9" s="218"/>
      <c r="U9" s="218"/>
      <c r="V9" s="218"/>
      <c r="W9" s="218"/>
      <c r="X9" s="218"/>
      <c r="Y9" s="20"/>
      <c r="Z9" s="21"/>
      <c r="AA9" s="21"/>
      <c r="AB9" s="21"/>
      <c r="AC9" s="21"/>
      <c r="AD9" s="21"/>
      <c r="AE9" s="21"/>
      <c r="AF9" s="21"/>
      <c r="AG9" s="21"/>
    </row>
    <row r="10" spans="1:33" x14ac:dyDescent="0.25">
      <c r="A10" s="20"/>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0"/>
      <c r="Z10" s="21"/>
      <c r="AA10" s="21"/>
      <c r="AB10" s="21"/>
      <c r="AC10" s="21"/>
      <c r="AD10" s="21"/>
      <c r="AE10" s="21"/>
      <c r="AF10" s="21"/>
      <c r="AG10" s="21"/>
    </row>
    <row r="11" spans="1:33" x14ac:dyDescent="0.25">
      <c r="A11" s="23"/>
      <c r="B11" s="219" t="s">
        <v>38</v>
      </c>
      <c r="C11" s="219"/>
      <c r="D11" s="219"/>
      <c r="E11" s="219"/>
      <c r="F11" s="219"/>
      <c r="G11" s="219"/>
      <c r="H11" s="219"/>
      <c r="I11" s="219"/>
      <c r="J11" s="219"/>
      <c r="K11" s="219"/>
      <c r="L11" s="219"/>
      <c r="M11" s="219"/>
      <c r="N11" s="219"/>
      <c r="O11" s="219"/>
      <c r="P11" s="219"/>
      <c r="Q11" s="219"/>
      <c r="R11" s="219"/>
      <c r="S11" s="219"/>
      <c r="T11" s="219"/>
      <c r="U11" s="219"/>
      <c r="V11" s="219"/>
      <c r="W11" s="219"/>
      <c r="X11" s="219"/>
      <c r="Y11" s="24"/>
      <c r="Z11" s="21"/>
      <c r="AA11" s="21"/>
      <c r="AB11" s="21"/>
      <c r="AC11" s="21"/>
      <c r="AD11" s="21"/>
      <c r="AE11" s="21"/>
      <c r="AF11" s="21"/>
      <c r="AG11" s="21"/>
    </row>
    <row r="12" spans="1:33" x14ac:dyDescent="0.25">
      <c r="A12" s="23"/>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4"/>
      <c r="Z12" s="21"/>
      <c r="AA12" s="103" t="s">
        <v>80</v>
      </c>
      <c r="AB12" s="21"/>
      <c r="AC12" s="21"/>
      <c r="AD12" s="21"/>
      <c r="AE12" s="21"/>
      <c r="AF12" s="21"/>
      <c r="AG12" s="21"/>
    </row>
    <row r="13" spans="1:33" ht="15.75" thickBot="1" x14ac:dyDescent="0.3">
      <c r="A13" s="23"/>
      <c r="B13" s="25"/>
      <c r="C13" s="24"/>
      <c r="D13" s="24"/>
      <c r="E13" s="24"/>
      <c r="F13" s="24"/>
      <c r="G13" s="24"/>
      <c r="H13" s="24"/>
      <c r="I13" s="24"/>
      <c r="J13" s="24"/>
      <c r="K13" s="24"/>
      <c r="L13" s="24"/>
      <c r="M13" s="24"/>
      <c r="N13" s="24"/>
      <c r="O13" s="24"/>
      <c r="P13" s="24"/>
      <c r="Q13" s="24"/>
      <c r="R13" s="24"/>
      <c r="S13" s="24"/>
      <c r="T13" s="24"/>
      <c r="U13" s="24"/>
      <c r="V13" s="24"/>
      <c r="W13" s="24"/>
      <c r="X13" s="24"/>
      <c r="Y13" s="24"/>
      <c r="Z13" s="21"/>
      <c r="AA13" s="21"/>
      <c r="AB13" s="21"/>
      <c r="AC13" s="21"/>
      <c r="AD13" s="21"/>
      <c r="AE13" s="21"/>
      <c r="AF13" s="21"/>
      <c r="AG13" s="21"/>
    </row>
    <row r="14" spans="1:33" x14ac:dyDescent="0.25">
      <c r="A14" s="23"/>
      <c r="B14" s="220" t="s">
        <v>39</v>
      </c>
      <c r="C14" s="221"/>
      <c r="D14" s="221"/>
      <c r="E14" s="221"/>
      <c r="F14" s="221"/>
      <c r="G14" s="221"/>
      <c r="H14" s="221"/>
      <c r="I14" s="221"/>
      <c r="J14" s="221"/>
      <c r="K14" s="221"/>
      <c r="L14" s="221"/>
      <c r="M14" s="221"/>
      <c r="N14" s="221"/>
      <c r="O14" s="221"/>
      <c r="P14" s="221"/>
      <c r="Q14" s="221"/>
      <c r="R14" s="221"/>
      <c r="S14" s="221"/>
      <c r="T14" s="221"/>
      <c r="U14" s="221"/>
      <c r="V14" s="221"/>
      <c r="W14" s="221"/>
      <c r="X14" s="222"/>
      <c r="Y14" s="24"/>
      <c r="Z14" s="21"/>
      <c r="AA14" s="26" t="s">
        <v>72</v>
      </c>
      <c r="AB14" s="27" t="s">
        <v>67</v>
      </c>
      <c r="AC14" s="27" t="s">
        <v>63</v>
      </c>
      <c r="AD14" s="27" t="s">
        <v>64</v>
      </c>
      <c r="AE14" s="27" t="s">
        <v>65</v>
      </c>
      <c r="AF14" s="28" t="s">
        <v>66</v>
      </c>
      <c r="AG14" s="21"/>
    </row>
    <row r="15" spans="1:33" x14ac:dyDescent="0.25">
      <c r="A15" s="29"/>
      <c r="B15" s="223" t="s">
        <v>40</v>
      </c>
      <c r="C15" s="224"/>
      <c r="D15" s="224"/>
      <c r="E15" s="224"/>
      <c r="F15" s="224"/>
      <c r="G15" s="224"/>
      <c r="H15" s="225"/>
      <c r="I15" s="30"/>
      <c r="J15" s="223" t="s">
        <v>41</v>
      </c>
      <c r="K15" s="224"/>
      <c r="L15" s="224"/>
      <c r="M15" s="224"/>
      <c r="N15" s="224"/>
      <c r="O15" s="224"/>
      <c r="P15" s="225"/>
      <c r="Q15" s="30"/>
      <c r="R15" s="223" t="s">
        <v>42</v>
      </c>
      <c r="S15" s="224"/>
      <c r="T15" s="224"/>
      <c r="U15" s="224"/>
      <c r="V15" s="224"/>
      <c r="W15" s="224"/>
      <c r="X15" s="225"/>
      <c r="Y15" s="29"/>
      <c r="Z15" s="21"/>
      <c r="AA15" s="79" t="s">
        <v>68</v>
      </c>
      <c r="AB15" s="102">
        <v>13</v>
      </c>
      <c r="AC15" s="102">
        <v>0</v>
      </c>
      <c r="AD15" s="105">
        <f>AB15*AC15</f>
        <v>0</v>
      </c>
      <c r="AE15" s="102">
        <v>0</v>
      </c>
      <c r="AF15" s="106">
        <f>AE15*AB15</f>
        <v>0</v>
      </c>
      <c r="AG15" s="21"/>
    </row>
    <row r="16" spans="1:33" x14ac:dyDescent="0.25">
      <c r="A16" s="31"/>
      <c r="B16" s="32" t="s">
        <v>43</v>
      </c>
      <c r="C16" s="33" t="s">
        <v>44</v>
      </c>
      <c r="D16" s="33" t="s">
        <v>45</v>
      </c>
      <c r="E16" s="33" t="s">
        <v>46</v>
      </c>
      <c r="F16" s="33" t="s">
        <v>47</v>
      </c>
      <c r="G16" s="33" t="s">
        <v>48</v>
      </c>
      <c r="H16" s="34" t="s">
        <v>49</v>
      </c>
      <c r="I16" s="35"/>
      <c r="J16" s="32" t="s">
        <v>43</v>
      </c>
      <c r="K16" s="33" t="s">
        <v>44</v>
      </c>
      <c r="L16" s="33" t="s">
        <v>45</v>
      </c>
      <c r="M16" s="33" t="s">
        <v>46</v>
      </c>
      <c r="N16" s="33" t="s">
        <v>47</v>
      </c>
      <c r="O16" s="33" t="s">
        <v>48</v>
      </c>
      <c r="P16" s="34" t="s">
        <v>49</v>
      </c>
      <c r="Q16" s="35"/>
      <c r="R16" s="32" t="s">
        <v>43</v>
      </c>
      <c r="S16" s="33" t="s">
        <v>44</v>
      </c>
      <c r="T16" s="33" t="s">
        <v>45</v>
      </c>
      <c r="U16" s="33" t="s">
        <v>46</v>
      </c>
      <c r="V16" s="33" t="s">
        <v>47</v>
      </c>
      <c r="W16" s="33" t="s">
        <v>48</v>
      </c>
      <c r="X16" s="34" t="s">
        <v>49</v>
      </c>
      <c r="Y16" s="31"/>
      <c r="Z16" s="21"/>
      <c r="AA16" s="78" t="s">
        <v>79</v>
      </c>
      <c r="AB16" s="102">
        <v>0</v>
      </c>
      <c r="AC16" s="102">
        <v>0</v>
      </c>
      <c r="AD16" s="105">
        <f>AB16*AC16</f>
        <v>0</v>
      </c>
      <c r="AE16" s="102">
        <v>0</v>
      </c>
      <c r="AF16" s="106">
        <f>AE16*AB16</f>
        <v>0</v>
      </c>
      <c r="AG16" s="21"/>
    </row>
    <row r="17" spans="1:33" x14ac:dyDescent="0.25">
      <c r="A17" s="31"/>
      <c r="B17" s="36"/>
      <c r="C17" s="37"/>
      <c r="D17" s="37"/>
      <c r="E17" s="37"/>
      <c r="F17" s="38"/>
      <c r="G17" s="84">
        <v>1</v>
      </c>
      <c r="H17" s="82">
        <v>2</v>
      </c>
      <c r="I17" s="35"/>
      <c r="J17" s="40">
        <v>1</v>
      </c>
      <c r="K17" s="80">
        <v>2</v>
      </c>
      <c r="L17" s="80">
        <v>3</v>
      </c>
      <c r="M17" s="80">
        <v>4</v>
      </c>
      <c r="N17" s="80">
        <v>5</v>
      </c>
      <c r="O17" s="80">
        <v>6</v>
      </c>
      <c r="P17" s="81">
        <v>7</v>
      </c>
      <c r="Q17" s="35"/>
      <c r="R17" s="43"/>
      <c r="S17" s="41"/>
      <c r="T17" s="41"/>
      <c r="U17" s="89">
        <v>1</v>
      </c>
      <c r="V17" s="89">
        <v>2</v>
      </c>
      <c r="W17" s="80">
        <v>3</v>
      </c>
      <c r="X17" s="81">
        <v>4</v>
      </c>
      <c r="Y17" s="31"/>
      <c r="Z17" s="21"/>
      <c r="AA17" s="75" t="s">
        <v>77</v>
      </c>
      <c r="AB17" s="76">
        <f>IF(22-SUM(AB15:AB16)&lt;0,"Too Many Weeks",22-SUM(AB15:AB16))</f>
        <v>9</v>
      </c>
      <c r="AC17" s="76" t="s">
        <v>69</v>
      </c>
      <c r="AD17" s="76" t="s">
        <v>69</v>
      </c>
      <c r="AE17" s="76" t="s">
        <v>69</v>
      </c>
      <c r="AF17" s="77" t="s">
        <v>69</v>
      </c>
      <c r="AG17" s="21"/>
    </row>
    <row r="18" spans="1:33" ht="15.75" thickBot="1" x14ac:dyDescent="0.3">
      <c r="A18" s="31"/>
      <c r="B18" s="83">
        <v>3</v>
      </c>
      <c r="C18" s="80">
        <v>4</v>
      </c>
      <c r="D18" s="80">
        <v>5</v>
      </c>
      <c r="E18" s="80">
        <v>6</v>
      </c>
      <c r="F18" s="80">
        <v>7</v>
      </c>
      <c r="G18" s="80">
        <v>8</v>
      </c>
      <c r="H18" s="81">
        <v>9</v>
      </c>
      <c r="I18" s="35"/>
      <c r="J18" s="87">
        <v>8</v>
      </c>
      <c r="K18" s="80">
        <v>9</v>
      </c>
      <c r="L18" s="80">
        <v>10</v>
      </c>
      <c r="M18" s="80">
        <v>11</v>
      </c>
      <c r="N18" s="80">
        <v>12</v>
      </c>
      <c r="O18" s="80">
        <v>13</v>
      </c>
      <c r="P18" s="81">
        <v>14</v>
      </c>
      <c r="Q18" s="35"/>
      <c r="R18" s="83">
        <v>5</v>
      </c>
      <c r="S18" s="80">
        <v>6</v>
      </c>
      <c r="T18" s="80">
        <v>7</v>
      </c>
      <c r="U18" s="80">
        <v>8</v>
      </c>
      <c r="V18" s="80">
        <v>9</v>
      </c>
      <c r="W18" s="80">
        <v>10</v>
      </c>
      <c r="X18" s="81">
        <v>11</v>
      </c>
      <c r="Y18" s="31"/>
      <c r="Z18" s="21"/>
      <c r="AA18" s="104" t="s">
        <v>70</v>
      </c>
      <c r="AB18" s="99">
        <f>AB15+AB16</f>
        <v>13</v>
      </c>
      <c r="AC18" s="100">
        <f>AD18/AB18</f>
        <v>0</v>
      </c>
      <c r="AD18" s="99">
        <f>AD15+AD16</f>
        <v>0</v>
      </c>
      <c r="AE18" s="100">
        <f>AF18/AB18</f>
        <v>0</v>
      </c>
      <c r="AF18" s="101">
        <f>AF15+AF16</f>
        <v>0</v>
      </c>
      <c r="AG18" s="98" t="s">
        <v>71</v>
      </c>
    </row>
    <row r="19" spans="1:33" x14ac:dyDescent="0.25">
      <c r="A19" s="31"/>
      <c r="B19" s="90">
        <v>10</v>
      </c>
      <c r="C19" s="89">
        <v>11</v>
      </c>
      <c r="D19" s="89">
        <v>12</v>
      </c>
      <c r="E19" s="89">
        <v>13</v>
      </c>
      <c r="F19" s="44">
        <v>14</v>
      </c>
      <c r="G19" s="80">
        <v>15</v>
      </c>
      <c r="H19" s="81">
        <v>16</v>
      </c>
      <c r="I19" s="35"/>
      <c r="J19" s="83">
        <v>15</v>
      </c>
      <c r="K19" s="80">
        <v>16</v>
      </c>
      <c r="L19" s="80">
        <v>17</v>
      </c>
      <c r="M19" s="80">
        <v>18</v>
      </c>
      <c r="N19" s="80">
        <v>19</v>
      </c>
      <c r="O19" s="80">
        <v>20</v>
      </c>
      <c r="P19" s="81">
        <v>21</v>
      </c>
      <c r="Q19" s="35"/>
      <c r="R19" s="83">
        <v>12</v>
      </c>
      <c r="S19" s="80">
        <v>13</v>
      </c>
      <c r="T19" s="80">
        <v>14</v>
      </c>
      <c r="U19" s="80">
        <v>15</v>
      </c>
      <c r="V19" s="80">
        <v>16</v>
      </c>
      <c r="W19" s="80">
        <v>17</v>
      </c>
      <c r="X19" s="81">
        <v>18</v>
      </c>
      <c r="Y19" s="31"/>
      <c r="Z19" s="21"/>
      <c r="AA19" s="21"/>
      <c r="AB19" s="21"/>
      <c r="AC19" s="21"/>
      <c r="AD19" s="21"/>
      <c r="AE19" s="21"/>
      <c r="AF19" s="21"/>
      <c r="AG19" s="21"/>
    </row>
    <row r="20" spans="1:33" x14ac:dyDescent="0.25">
      <c r="A20" s="31"/>
      <c r="B20" s="40">
        <v>17</v>
      </c>
      <c r="C20" s="89">
        <v>18</v>
      </c>
      <c r="D20" s="89">
        <v>19</v>
      </c>
      <c r="E20" s="89">
        <v>20</v>
      </c>
      <c r="F20" s="89">
        <v>21</v>
      </c>
      <c r="G20" s="80">
        <v>22</v>
      </c>
      <c r="H20" s="81">
        <v>23</v>
      </c>
      <c r="I20" s="35"/>
      <c r="J20" s="83">
        <v>22</v>
      </c>
      <c r="K20" s="80">
        <v>23</v>
      </c>
      <c r="L20" s="80">
        <v>24</v>
      </c>
      <c r="M20" s="80">
        <v>25</v>
      </c>
      <c r="N20" s="80">
        <v>26</v>
      </c>
      <c r="O20" s="80">
        <v>27</v>
      </c>
      <c r="P20" s="81">
        <v>28</v>
      </c>
      <c r="Q20" s="35"/>
      <c r="R20" s="83">
        <v>19</v>
      </c>
      <c r="S20" s="80">
        <v>20</v>
      </c>
      <c r="T20" s="80">
        <v>21</v>
      </c>
      <c r="U20" s="80">
        <v>22</v>
      </c>
      <c r="V20" s="84">
        <v>23</v>
      </c>
      <c r="W20" s="80">
        <v>24</v>
      </c>
      <c r="X20" s="82">
        <v>25</v>
      </c>
      <c r="Y20" s="31"/>
      <c r="Z20" s="21"/>
      <c r="AA20" s="21" t="s">
        <v>94</v>
      </c>
      <c r="AB20" s="21"/>
      <c r="AC20" s="21"/>
      <c r="AD20" s="21"/>
      <c r="AE20" s="21"/>
      <c r="AF20" s="21"/>
      <c r="AG20" s="21"/>
    </row>
    <row r="21" spans="1:33" x14ac:dyDescent="0.25">
      <c r="A21" s="31"/>
      <c r="B21" s="83">
        <v>24</v>
      </c>
      <c r="C21" s="80">
        <v>25</v>
      </c>
      <c r="D21" s="80">
        <v>26</v>
      </c>
      <c r="E21" s="80">
        <v>27</v>
      </c>
      <c r="F21" s="80">
        <v>28</v>
      </c>
      <c r="G21" s="80">
        <v>29</v>
      </c>
      <c r="H21" s="81">
        <v>30</v>
      </c>
      <c r="I21" s="35"/>
      <c r="J21" s="40">
        <v>29</v>
      </c>
      <c r="K21" s="89">
        <v>30</v>
      </c>
      <c r="L21" s="89">
        <v>31</v>
      </c>
      <c r="M21" s="41"/>
      <c r="N21" s="41"/>
      <c r="O21" s="41"/>
      <c r="P21" s="42"/>
      <c r="Q21" s="35"/>
      <c r="R21" s="85">
        <v>26</v>
      </c>
      <c r="S21" s="86">
        <v>27</v>
      </c>
      <c r="T21" s="86">
        <v>28</v>
      </c>
      <c r="U21" s="86">
        <v>29</v>
      </c>
      <c r="V21" s="86">
        <v>30</v>
      </c>
      <c r="W21" s="45"/>
      <c r="X21" s="46"/>
      <c r="Y21" s="31"/>
      <c r="Z21" s="21"/>
      <c r="AA21" s="21"/>
      <c r="AB21" s="21"/>
      <c r="AC21" s="21"/>
      <c r="AD21" s="21"/>
      <c r="AE21" s="21"/>
      <c r="AF21" s="21"/>
      <c r="AG21" s="21"/>
    </row>
    <row r="22" spans="1:33" x14ac:dyDescent="0.25">
      <c r="A22" s="31"/>
      <c r="B22" s="47"/>
      <c r="C22" s="38"/>
      <c r="D22" s="38"/>
      <c r="E22" s="38"/>
      <c r="F22" s="38"/>
      <c r="G22" s="38"/>
      <c r="H22" s="48"/>
      <c r="I22" s="35"/>
      <c r="J22" s="47"/>
      <c r="K22" s="38"/>
      <c r="L22" s="38"/>
      <c r="M22" s="38"/>
      <c r="N22" s="38"/>
      <c r="O22" s="38"/>
      <c r="P22" s="48"/>
      <c r="Q22" s="35"/>
      <c r="R22" s="49"/>
      <c r="S22" s="50"/>
      <c r="T22" s="50"/>
      <c r="U22" s="50"/>
      <c r="V22" s="50"/>
      <c r="W22" s="50"/>
      <c r="X22" s="51"/>
      <c r="Y22" s="31"/>
      <c r="Z22" s="21"/>
      <c r="AA22" s="21"/>
      <c r="AB22" s="21"/>
      <c r="AC22" s="21"/>
      <c r="AD22" s="21"/>
      <c r="AE22" s="21"/>
      <c r="AF22" s="21"/>
      <c r="AG22" s="21"/>
    </row>
    <row r="23" spans="1:33" x14ac:dyDescent="0.25">
      <c r="A23" s="31"/>
      <c r="B23" s="52"/>
      <c r="C23" s="53"/>
      <c r="D23" s="53"/>
      <c r="E23" s="53"/>
      <c r="F23" s="53"/>
      <c r="G23" s="53"/>
      <c r="H23" s="54"/>
      <c r="I23" s="35"/>
      <c r="J23" s="52"/>
      <c r="K23" s="53"/>
      <c r="L23" s="53"/>
      <c r="M23" s="53"/>
      <c r="N23" s="53"/>
      <c r="O23" s="53"/>
      <c r="P23" s="54"/>
      <c r="Q23" s="35"/>
      <c r="R23" s="52"/>
      <c r="S23" s="53"/>
      <c r="T23" s="53"/>
      <c r="U23" s="53"/>
      <c r="V23" s="53"/>
      <c r="W23" s="53"/>
      <c r="X23" s="54"/>
      <c r="Y23" s="31"/>
      <c r="Z23" s="21"/>
      <c r="AA23" s="21"/>
      <c r="AB23" s="21"/>
      <c r="AC23" s="21"/>
      <c r="AD23" s="21"/>
      <c r="AE23" s="21"/>
      <c r="AF23" s="21"/>
      <c r="AG23" s="21"/>
    </row>
    <row r="24" spans="1:33" x14ac:dyDescent="0.25">
      <c r="A24" s="31"/>
      <c r="B24" s="55"/>
      <c r="C24" s="55"/>
      <c r="D24" s="55"/>
      <c r="E24" s="55"/>
      <c r="F24" s="55"/>
      <c r="G24" s="55"/>
      <c r="H24" s="55"/>
      <c r="I24" s="55"/>
      <c r="J24" s="55"/>
      <c r="K24" s="55"/>
      <c r="L24" s="55"/>
      <c r="M24" s="55"/>
      <c r="N24" s="55"/>
      <c r="O24" s="55"/>
      <c r="P24" s="55"/>
      <c r="Q24" s="55"/>
      <c r="R24" s="55"/>
      <c r="S24" s="55"/>
      <c r="T24" s="55"/>
      <c r="U24" s="55"/>
      <c r="V24" s="35"/>
      <c r="W24" s="35"/>
      <c r="X24" s="35"/>
      <c r="Y24" s="31"/>
      <c r="Z24" s="21"/>
      <c r="AA24" s="21"/>
      <c r="AB24" s="21"/>
      <c r="AC24" s="21"/>
      <c r="AD24" s="21"/>
      <c r="AE24" s="21"/>
      <c r="AF24" s="21"/>
      <c r="AG24" s="21"/>
    </row>
    <row r="25" spans="1:33" x14ac:dyDescent="0.25">
      <c r="A25" s="29"/>
      <c r="B25" s="223" t="s">
        <v>50</v>
      </c>
      <c r="C25" s="224"/>
      <c r="D25" s="224"/>
      <c r="E25" s="224"/>
      <c r="F25" s="224"/>
      <c r="G25" s="224"/>
      <c r="H25" s="225"/>
      <c r="I25" s="30"/>
      <c r="J25" s="223" t="s">
        <v>51</v>
      </c>
      <c r="K25" s="224"/>
      <c r="L25" s="224"/>
      <c r="M25" s="224"/>
      <c r="N25" s="224"/>
      <c r="O25" s="224"/>
      <c r="P25" s="225"/>
      <c r="Q25" s="30"/>
      <c r="R25" s="30"/>
      <c r="S25" s="30"/>
      <c r="T25" s="30"/>
      <c r="U25" s="30"/>
      <c r="V25" s="30"/>
      <c r="W25" s="30"/>
      <c r="X25" s="30"/>
      <c r="Y25" s="29"/>
      <c r="Z25" s="21"/>
      <c r="AA25" s="21"/>
      <c r="AB25" s="21"/>
      <c r="AC25" s="21"/>
      <c r="AD25" s="21"/>
      <c r="AE25" s="21"/>
      <c r="AF25" s="21"/>
      <c r="AG25" s="21"/>
    </row>
    <row r="26" spans="1:33" x14ac:dyDescent="0.25">
      <c r="A26" s="31"/>
      <c r="B26" s="43" t="s">
        <v>43</v>
      </c>
      <c r="C26" s="41" t="s">
        <v>44</v>
      </c>
      <c r="D26" s="41" t="s">
        <v>45</v>
      </c>
      <c r="E26" s="41" t="s">
        <v>46</v>
      </c>
      <c r="F26" s="41" t="s">
        <v>47</v>
      </c>
      <c r="G26" s="41" t="s">
        <v>48</v>
      </c>
      <c r="H26" s="42" t="s">
        <v>49</v>
      </c>
      <c r="I26" s="35"/>
      <c r="J26" s="43" t="s">
        <v>43</v>
      </c>
      <c r="K26" s="41" t="s">
        <v>44</v>
      </c>
      <c r="L26" s="41" t="s">
        <v>45</v>
      </c>
      <c r="M26" s="41" t="s">
        <v>46</v>
      </c>
      <c r="N26" s="41" t="s">
        <v>47</v>
      </c>
      <c r="O26" s="41" t="s">
        <v>48</v>
      </c>
      <c r="P26" s="42" t="s">
        <v>49</v>
      </c>
      <c r="Q26" s="35"/>
      <c r="R26" s="35"/>
      <c r="S26" s="35"/>
      <c r="T26" s="35"/>
      <c r="U26" s="35"/>
      <c r="V26" s="35"/>
      <c r="W26" s="35"/>
      <c r="X26" s="35"/>
      <c r="Y26" s="31"/>
      <c r="Z26" s="21"/>
      <c r="AA26" s="21"/>
      <c r="AB26" s="21"/>
      <c r="AC26" s="21"/>
      <c r="AD26" s="21"/>
      <c r="AE26" s="21"/>
      <c r="AF26" s="21"/>
      <c r="AG26" s="21"/>
    </row>
    <row r="27" spans="1:33" x14ac:dyDescent="0.25">
      <c r="A27" s="31"/>
      <c r="B27" s="43"/>
      <c r="C27" s="41"/>
      <c r="D27" s="41"/>
      <c r="E27" s="41"/>
      <c r="F27" s="41"/>
      <c r="G27" s="80">
        <v>1</v>
      </c>
      <c r="H27" s="81">
        <v>2</v>
      </c>
      <c r="I27" s="35"/>
      <c r="J27" s="36"/>
      <c r="K27" s="93">
        <v>1</v>
      </c>
      <c r="L27" s="93">
        <v>2</v>
      </c>
      <c r="M27" s="93">
        <v>3</v>
      </c>
      <c r="N27" s="93">
        <v>4</v>
      </c>
      <c r="O27" s="84">
        <v>5</v>
      </c>
      <c r="P27" s="82">
        <v>6</v>
      </c>
      <c r="Q27" s="35"/>
      <c r="R27" s="35"/>
      <c r="S27" s="35"/>
      <c r="T27" s="35"/>
      <c r="U27" s="35"/>
      <c r="V27" s="35"/>
      <c r="W27" s="35"/>
      <c r="X27" s="35"/>
      <c r="Y27" s="31"/>
      <c r="Z27" s="21"/>
      <c r="AA27" s="21"/>
      <c r="AB27" s="21"/>
      <c r="AC27" s="21"/>
      <c r="AD27" s="21"/>
      <c r="AE27" s="21"/>
      <c r="AF27" s="21"/>
      <c r="AG27" s="21"/>
    </row>
    <row r="28" spans="1:33" x14ac:dyDescent="0.25">
      <c r="A28" s="31"/>
      <c r="B28" s="83">
        <v>3</v>
      </c>
      <c r="C28" s="80">
        <v>4</v>
      </c>
      <c r="D28" s="80">
        <v>5</v>
      </c>
      <c r="E28" s="80">
        <v>6</v>
      </c>
      <c r="F28" s="80">
        <v>7</v>
      </c>
      <c r="G28" s="80">
        <v>8</v>
      </c>
      <c r="H28" s="81">
        <v>9</v>
      </c>
      <c r="I28" s="35"/>
      <c r="J28" s="92">
        <v>7</v>
      </c>
      <c r="K28" s="93">
        <v>8</v>
      </c>
      <c r="L28" s="93">
        <v>9</v>
      </c>
      <c r="M28" s="93">
        <v>10</v>
      </c>
      <c r="N28" s="93">
        <v>11</v>
      </c>
      <c r="O28" s="84">
        <v>12</v>
      </c>
      <c r="P28" s="82">
        <v>13</v>
      </c>
      <c r="Q28" s="35"/>
      <c r="R28" s="35"/>
      <c r="S28" s="35"/>
      <c r="T28" s="35"/>
      <c r="U28" s="35"/>
      <c r="V28" s="35"/>
      <c r="W28" s="35"/>
      <c r="X28" s="35"/>
      <c r="Y28" s="31"/>
      <c r="Z28" s="21"/>
      <c r="AA28" s="21"/>
      <c r="AB28" s="21"/>
      <c r="AC28" s="21"/>
      <c r="AD28" s="21"/>
      <c r="AE28" s="21"/>
      <c r="AF28" s="21"/>
      <c r="AG28" s="21"/>
    </row>
    <row r="29" spans="1:33" x14ac:dyDescent="0.25">
      <c r="A29" s="31"/>
      <c r="B29" s="83">
        <v>10</v>
      </c>
      <c r="C29" s="80">
        <v>11</v>
      </c>
      <c r="D29" s="80">
        <v>12</v>
      </c>
      <c r="E29" s="80">
        <v>13</v>
      </c>
      <c r="F29" s="80">
        <v>14</v>
      </c>
      <c r="G29" s="80">
        <v>15</v>
      </c>
      <c r="H29" s="81">
        <v>16</v>
      </c>
      <c r="I29" s="35"/>
      <c r="J29" s="92">
        <v>14</v>
      </c>
      <c r="K29" s="93">
        <v>15</v>
      </c>
      <c r="L29" s="93">
        <v>16</v>
      </c>
      <c r="M29" s="93">
        <v>17</v>
      </c>
      <c r="N29" s="93">
        <v>18</v>
      </c>
      <c r="O29" s="84">
        <v>19</v>
      </c>
      <c r="P29" s="82">
        <v>20</v>
      </c>
      <c r="Q29" s="35"/>
      <c r="R29" s="35"/>
      <c r="S29" s="35"/>
      <c r="T29" s="35"/>
      <c r="U29" s="35"/>
      <c r="V29" s="35"/>
      <c r="W29" s="35"/>
      <c r="X29" s="35"/>
      <c r="Y29" s="31"/>
      <c r="Z29" s="21"/>
      <c r="AA29" s="21"/>
      <c r="AB29" s="21"/>
      <c r="AC29" s="21"/>
      <c r="AD29" s="21"/>
      <c r="AE29" s="21"/>
      <c r="AF29" s="21"/>
      <c r="AG29" s="21"/>
    </row>
    <row r="30" spans="1:33" x14ac:dyDescent="0.25">
      <c r="A30" s="31"/>
      <c r="B30" s="88">
        <v>17</v>
      </c>
      <c r="C30" s="84">
        <v>18</v>
      </c>
      <c r="D30" s="84">
        <v>19</v>
      </c>
      <c r="E30" s="84">
        <v>20</v>
      </c>
      <c r="F30" s="84">
        <v>21</v>
      </c>
      <c r="G30" s="84">
        <v>22</v>
      </c>
      <c r="H30" s="82">
        <v>23</v>
      </c>
      <c r="I30" s="35"/>
      <c r="J30" s="92">
        <v>21</v>
      </c>
      <c r="K30" s="93">
        <v>22</v>
      </c>
      <c r="L30" s="93">
        <v>23</v>
      </c>
      <c r="M30" s="93">
        <v>24</v>
      </c>
      <c r="N30" s="93">
        <v>25</v>
      </c>
      <c r="O30" s="84">
        <v>26</v>
      </c>
      <c r="P30" s="82">
        <v>27</v>
      </c>
      <c r="Q30" s="35"/>
      <c r="R30" s="35"/>
      <c r="S30" s="35"/>
      <c r="T30" s="35"/>
      <c r="U30" s="35"/>
      <c r="V30" s="35"/>
      <c r="W30" s="35"/>
      <c r="X30" s="35"/>
      <c r="Y30" s="31"/>
      <c r="Z30" s="21"/>
      <c r="AA30" s="21"/>
      <c r="AB30" s="21"/>
      <c r="AC30" s="21"/>
      <c r="AD30" s="21"/>
      <c r="AE30" s="21"/>
      <c r="AF30" s="21"/>
      <c r="AG30" s="21"/>
    </row>
    <row r="31" spans="1:33" x14ac:dyDescent="0.25">
      <c r="A31" s="31"/>
      <c r="B31" s="92">
        <v>24</v>
      </c>
      <c r="C31" s="93">
        <v>25</v>
      </c>
      <c r="D31" s="93">
        <v>26</v>
      </c>
      <c r="E31" s="93">
        <v>27</v>
      </c>
      <c r="F31" s="93">
        <v>28</v>
      </c>
      <c r="G31" s="84">
        <v>29</v>
      </c>
      <c r="H31" s="82">
        <v>30</v>
      </c>
      <c r="I31" s="35"/>
      <c r="J31" s="56">
        <v>28</v>
      </c>
      <c r="K31" s="93">
        <v>29</v>
      </c>
      <c r="L31" s="93">
        <v>30</v>
      </c>
      <c r="M31" s="93">
        <v>31</v>
      </c>
      <c r="N31" s="37"/>
      <c r="O31" s="37"/>
      <c r="P31" s="39"/>
      <c r="Q31" s="35"/>
      <c r="R31" s="35"/>
      <c r="S31" s="35"/>
      <c r="T31" s="35"/>
      <c r="U31" s="35"/>
      <c r="V31" s="35"/>
      <c r="W31" s="35"/>
      <c r="X31" s="35"/>
      <c r="Y31" s="31"/>
      <c r="Z31" s="21"/>
      <c r="AA31" s="21"/>
      <c r="AB31" s="21"/>
      <c r="AC31" s="21"/>
      <c r="AD31" s="21"/>
      <c r="AE31" s="21"/>
      <c r="AF31" s="21"/>
      <c r="AG31" s="21"/>
    </row>
    <row r="32" spans="1:33" x14ac:dyDescent="0.25">
      <c r="A32" s="31"/>
      <c r="B32" s="91">
        <v>31</v>
      </c>
      <c r="C32" s="35"/>
      <c r="D32" s="35"/>
      <c r="E32" s="35"/>
      <c r="F32" s="35"/>
      <c r="G32" s="35"/>
      <c r="H32" s="57"/>
      <c r="I32" s="35"/>
      <c r="J32" s="58"/>
      <c r="K32" s="35"/>
      <c r="L32" s="35"/>
      <c r="M32" s="35"/>
      <c r="N32" s="35"/>
      <c r="O32" s="35"/>
      <c r="P32" s="57"/>
      <c r="Q32" s="35"/>
      <c r="R32" s="35"/>
      <c r="S32" s="35"/>
      <c r="T32" s="35"/>
      <c r="U32" s="35"/>
      <c r="V32" s="35"/>
      <c r="W32" s="35"/>
      <c r="X32" s="35"/>
      <c r="Y32" s="31"/>
      <c r="Z32" s="21"/>
      <c r="AA32" s="21"/>
      <c r="AB32" s="21"/>
      <c r="AC32" s="21"/>
      <c r="AD32" s="21"/>
      <c r="AE32" s="21"/>
      <c r="AF32" s="21"/>
      <c r="AG32" s="21"/>
    </row>
    <row r="33" spans="1:33" x14ac:dyDescent="0.25">
      <c r="A33" s="31"/>
      <c r="B33" s="52"/>
      <c r="C33" s="53"/>
      <c r="D33" s="53"/>
      <c r="E33" s="53"/>
      <c r="F33" s="53"/>
      <c r="G33" s="53"/>
      <c r="H33" s="54"/>
      <c r="I33" s="35"/>
      <c r="J33" s="52"/>
      <c r="K33" s="53"/>
      <c r="L33" s="53"/>
      <c r="M33" s="53"/>
      <c r="N33" s="53"/>
      <c r="O33" s="53"/>
      <c r="P33" s="54"/>
      <c r="Q33" s="35"/>
      <c r="R33" s="35"/>
      <c r="S33" s="35"/>
      <c r="T33" s="35"/>
      <c r="U33" s="35"/>
      <c r="V33" s="35"/>
      <c r="W33" s="35"/>
      <c r="X33" s="35"/>
      <c r="Y33" s="31"/>
      <c r="Z33" s="21"/>
      <c r="AA33" s="21"/>
      <c r="AB33" s="21"/>
      <c r="AC33" s="21"/>
      <c r="AD33" s="21"/>
      <c r="AE33" s="21"/>
      <c r="AF33" s="21"/>
      <c r="AG33" s="21"/>
    </row>
    <row r="34" spans="1:33" x14ac:dyDescent="0.25">
      <c r="A34" s="31"/>
      <c r="B34" s="35"/>
      <c r="C34" s="35"/>
      <c r="D34" s="35"/>
      <c r="E34" s="35"/>
      <c r="F34" s="35"/>
      <c r="G34" s="35"/>
      <c r="H34" s="35"/>
      <c r="I34" s="35"/>
      <c r="J34" s="35"/>
      <c r="K34" s="35"/>
      <c r="L34" s="35"/>
      <c r="M34" s="35"/>
      <c r="N34" s="35"/>
      <c r="O34" s="35"/>
      <c r="P34" s="35"/>
      <c r="Q34" s="35"/>
      <c r="R34" s="35"/>
      <c r="S34" s="35"/>
      <c r="T34" s="35"/>
      <c r="U34" s="35"/>
      <c r="V34" s="35"/>
      <c r="W34" s="35"/>
      <c r="X34" s="35"/>
      <c r="Y34" s="31"/>
      <c r="Z34" s="21"/>
      <c r="AA34" s="21"/>
      <c r="AB34" s="21"/>
      <c r="AC34" s="21"/>
      <c r="AD34" s="21"/>
      <c r="AE34" s="21"/>
      <c r="AF34" s="21"/>
      <c r="AG34" s="21"/>
    </row>
    <row r="35" spans="1:33" ht="15.75" thickBot="1" x14ac:dyDescent="0.3">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21"/>
      <c r="AA35" s="21"/>
      <c r="AB35" s="21"/>
      <c r="AC35" s="21"/>
      <c r="AD35" s="21"/>
      <c r="AE35" s="21"/>
      <c r="AF35" s="21"/>
      <c r="AG35" s="21"/>
    </row>
    <row r="36" spans="1:33" x14ac:dyDescent="0.25">
      <c r="A36" s="31"/>
      <c r="B36" s="220" t="s">
        <v>52</v>
      </c>
      <c r="C36" s="221"/>
      <c r="D36" s="221"/>
      <c r="E36" s="221"/>
      <c r="F36" s="221"/>
      <c r="G36" s="221"/>
      <c r="H36" s="221"/>
      <c r="I36" s="221"/>
      <c r="J36" s="221"/>
      <c r="K36" s="221"/>
      <c r="L36" s="221"/>
      <c r="M36" s="221"/>
      <c r="N36" s="221"/>
      <c r="O36" s="221"/>
      <c r="P36" s="221"/>
      <c r="Q36" s="221"/>
      <c r="R36" s="221"/>
      <c r="S36" s="221"/>
      <c r="T36" s="221"/>
      <c r="U36" s="221"/>
      <c r="V36" s="221"/>
      <c r="W36" s="221"/>
      <c r="X36" s="222"/>
      <c r="Y36" s="31"/>
      <c r="Z36" s="21"/>
      <c r="AA36" s="26" t="s">
        <v>72</v>
      </c>
      <c r="AB36" s="27" t="s">
        <v>67</v>
      </c>
      <c r="AC36" s="27" t="s">
        <v>63</v>
      </c>
      <c r="AD36" s="27" t="s">
        <v>64</v>
      </c>
      <c r="AE36" s="27" t="s">
        <v>65</v>
      </c>
      <c r="AF36" s="28" t="s">
        <v>66</v>
      </c>
      <c r="AG36" s="21"/>
    </row>
    <row r="37" spans="1:33" x14ac:dyDescent="0.25">
      <c r="A37" s="29"/>
      <c r="B37" s="223" t="s">
        <v>53</v>
      </c>
      <c r="C37" s="224"/>
      <c r="D37" s="224"/>
      <c r="E37" s="224"/>
      <c r="F37" s="224"/>
      <c r="G37" s="224"/>
      <c r="H37" s="225"/>
      <c r="I37" s="30"/>
      <c r="J37" s="223" t="s">
        <v>54</v>
      </c>
      <c r="K37" s="224"/>
      <c r="L37" s="224"/>
      <c r="M37" s="224"/>
      <c r="N37" s="224"/>
      <c r="O37" s="224"/>
      <c r="P37" s="225"/>
      <c r="Q37" s="30"/>
      <c r="R37" s="223" t="s">
        <v>55</v>
      </c>
      <c r="S37" s="224"/>
      <c r="T37" s="224"/>
      <c r="U37" s="224"/>
      <c r="V37" s="224"/>
      <c r="W37" s="224"/>
      <c r="X37" s="225"/>
      <c r="Y37" s="29"/>
      <c r="Z37" s="21"/>
      <c r="AA37" s="79" t="s">
        <v>68</v>
      </c>
      <c r="AB37" s="102">
        <v>15</v>
      </c>
      <c r="AC37" s="102">
        <v>0</v>
      </c>
      <c r="AD37" s="105">
        <f>AB37*AC37</f>
        <v>0</v>
      </c>
      <c r="AE37" s="102">
        <v>0</v>
      </c>
      <c r="AF37" s="106">
        <f>AE37*AB37</f>
        <v>0</v>
      </c>
      <c r="AG37" s="21"/>
    </row>
    <row r="38" spans="1:33" x14ac:dyDescent="0.25">
      <c r="A38" s="31"/>
      <c r="B38" s="43" t="s">
        <v>43</v>
      </c>
      <c r="C38" s="41" t="s">
        <v>44</v>
      </c>
      <c r="D38" s="41" t="s">
        <v>45</v>
      </c>
      <c r="E38" s="41" t="s">
        <v>46</v>
      </c>
      <c r="F38" s="41" t="s">
        <v>47</v>
      </c>
      <c r="G38" s="41" t="s">
        <v>48</v>
      </c>
      <c r="H38" s="42" t="s">
        <v>49</v>
      </c>
      <c r="I38" s="35"/>
      <c r="J38" s="43" t="s">
        <v>43</v>
      </c>
      <c r="K38" s="41" t="s">
        <v>44</v>
      </c>
      <c r="L38" s="41" t="s">
        <v>45</v>
      </c>
      <c r="M38" s="41" t="s">
        <v>46</v>
      </c>
      <c r="N38" s="41" t="s">
        <v>47</v>
      </c>
      <c r="O38" s="41" t="s">
        <v>48</v>
      </c>
      <c r="P38" s="42" t="s">
        <v>49</v>
      </c>
      <c r="Q38" s="35"/>
      <c r="R38" s="43" t="s">
        <v>43</v>
      </c>
      <c r="S38" s="41" t="s">
        <v>44</v>
      </c>
      <c r="T38" s="41" t="s">
        <v>45</v>
      </c>
      <c r="U38" s="41" t="s">
        <v>46</v>
      </c>
      <c r="V38" s="41" t="s">
        <v>47</v>
      </c>
      <c r="W38" s="41" t="s">
        <v>48</v>
      </c>
      <c r="X38" s="42" t="s">
        <v>49</v>
      </c>
      <c r="Y38" s="31"/>
      <c r="Z38" s="21"/>
      <c r="AA38" s="78" t="s">
        <v>79</v>
      </c>
      <c r="AB38" s="102">
        <v>0</v>
      </c>
      <c r="AC38" s="102">
        <v>0</v>
      </c>
      <c r="AD38" s="105">
        <f>AB38*AC38</f>
        <v>0</v>
      </c>
      <c r="AE38" s="102">
        <v>0</v>
      </c>
      <c r="AF38" s="106">
        <f>AE38*AB38</f>
        <v>0</v>
      </c>
      <c r="AG38" s="21"/>
    </row>
    <row r="39" spans="1:33" x14ac:dyDescent="0.25">
      <c r="A39" s="31"/>
      <c r="B39" s="36"/>
      <c r="C39" s="37"/>
      <c r="D39" s="37"/>
      <c r="E39" s="37"/>
      <c r="F39" s="93">
        <v>1</v>
      </c>
      <c r="G39" s="84">
        <v>2</v>
      </c>
      <c r="H39" s="82">
        <v>3</v>
      </c>
      <c r="I39" s="35"/>
      <c r="J39" s="43"/>
      <c r="K39" s="41"/>
      <c r="L39" s="41"/>
      <c r="M39" s="41"/>
      <c r="N39" s="41"/>
      <c r="O39" s="41"/>
      <c r="P39" s="81">
        <v>1</v>
      </c>
      <c r="Q39" s="35"/>
      <c r="R39" s="43"/>
      <c r="S39" s="41"/>
      <c r="T39" s="89">
        <v>1</v>
      </c>
      <c r="U39" s="89">
        <v>2</v>
      </c>
      <c r="V39" s="89">
        <v>3</v>
      </c>
      <c r="W39" s="80">
        <v>4</v>
      </c>
      <c r="X39" s="81">
        <v>5</v>
      </c>
      <c r="Y39" s="31"/>
      <c r="Z39" s="21"/>
      <c r="AA39" s="75" t="s">
        <v>77</v>
      </c>
      <c r="AB39" s="76">
        <f>IF(17-SUM(AB37:AB38)&lt;0,"Too Many Weeks",17-SUM(AB37:AB38))</f>
        <v>2</v>
      </c>
      <c r="AC39" s="76" t="s">
        <v>69</v>
      </c>
      <c r="AD39" s="76" t="s">
        <v>69</v>
      </c>
      <c r="AE39" s="76" t="s">
        <v>69</v>
      </c>
      <c r="AF39" s="77" t="s">
        <v>69</v>
      </c>
      <c r="AG39" s="21"/>
    </row>
    <row r="40" spans="1:33" ht="15.75" thickBot="1" x14ac:dyDescent="0.3">
      <c r="A40" s="31"/>
      <c r="B40" s="83">
        <v>4</v>
      </c>
      <c r="C40" s="80">
        <v>5</v>
      </c>
      <c r="D40" s="80">
        <v>6</v>
      </c>
      <c r="E40" s="80">
        <v>7</v>
      </c>
      <c r="F40" s="80">
        <v>8</v>
      </c>
      <c r="G40" s="80">
        <v>9</v>
      </c>
      <c r="H40" s="81">
        <v>10</v>
      </c>
      <c r="I40" s="35"/>
      <c r="J40" s="83">
        <v>2</v>
      </c>
      <c r="K40" s="80">
        <v>3</v>
      </c>
      <c r="L40" s="80">
        <v>4</v>
      </c>
      <c r="M40" s="80">
        <v>5</v>
      </c>
      <c r="N40" s="80">
        <v>6</v>
      </c>
      <c r="O40" s="80">
        <v>7</v>
      </c>
      <c r="P40" s="81">
        <v>8</v>
      </c>
      <c r="Q40" s="35"/>
      <c r="R40" s="83">
        <v>6</v>
      </c>
      <c r="S40" s="80">
        <v>7</v>
      </c>
      <c r="T40" s="80">
        <v>8</v>
      </c>
      <c r="U40" s="80">
        <v>9</v>
      </c>
      <c r="V40" s="80">
        <v>10</v>
      </c>
      <c r="W40" s="80">
        <v>11</v>
      </c>
      <c r="X40" s="81">
        <v>12</v>
      </c>
      <c r="Y40" s="31"/>
      <c r="Z40" s="21"/>
      <c r="AA40" s="97" t="s">
        <v>70</v>
      </c>
      <c r="AB40" s="99">
        <f>AB37+AB38</f>
        <v>15</v>
      </c>
      <c r="AC40" s="100">
        <f>AD40/AB40</f>
        <v>0</v>
      </c>
      <c r="AD40" s="99">
        <f>AD37+AD38</f>
        <v>0</v>
      </c>
      <c r="AE40" s="100">
        <f>AF40/AB40</f>
        <v>0</v>
      </c>
      <c r="AF40" s="101">
        <f>AF37+AF38</f>
        <v>0</v>
      </c>
      <c r="AG40" s="98" t="s">
        <v>71</v>
      </c>
    </row>
    <row r="41" spans="1:33" x14ac:dyDescent="0.25">
      <c r="A41" s="31"/>
      <c r="B41" s="83">
        <v>11</v>
      </c>
      <c r="C41" s="80">
        <v>12</v>
      </c>
      <c r="D41" s="80">
        <v>13</v>
      </c>
      <c r="E41" s="80">
        <v>14</v>
      </c>
      <c r="F41" s="80">
        <v>15</v>
      </c>
      <c r="G41" s="80">
        <v>16</v>
      </c>
      <c r="H41" s="81">
        <v>17</v>
      </c>
      <c r="I41" s="35"/>
      <c r="J41" s="83">
        <v>9</v>
      </c>
      <c r="K41" s="80">
        <v>10</v>
      </c>
      <c r="L41" s="80">
        <v>11</v>
      </c>
      <c r="M41" s="80">
        <v>12</v>
      </c>
      <c r="N41" s="80">
        <v>13</v>
      </c>
      <c r="O41" s="80">
        <v>14</v>
      </c>
      <c r="P41" s="81">
        <v>15</v>
      </c>
      <c r="Q41" s="35"/>
      <c r="R41" s="83">
        <v>13</v>
      </c>
      <c r="S41" s="80">
        <v>14</v>
      </c>
      <c r="T41" s="80">
        <v>15</v>
      </c>
      <c r="U41" s="80">
        <v>16</v>
      </c>
      <c r="V41" s="80">
        <v>17</v>
      </c>
      <c r="W41" s="80">
        <v>18</v>
      </c>
      <c r="X41" s="81">
        <v>19</v>
      </c>
      <c r="Y41" s="31"/>
      <c r="Z41" s="21"/>
      <c r="AA41" s="21"/>
      <c r="AB41" s="21"/>
      <c r="AC41" s="21"/>
      <c r="AD41" s="21"/>
      <c r="AE41" s="21"/>
      <c r="AF41" s="21"/>
      <c r="AG41" s="21"/>
    </row>
    <row r="42" spans="1:33" x14ac:dyDescent="0.25">
      <c r="A42" s="31"/>
      <c r="B42" s="83">
        <v>18</v>
      </c>
      <c r="C42" s="80">
        <v>19</v>
      </c>
      <c r="D42" s="80">
        <v>20</v>
      </c>
      <c r="E42" s="80">
        <v>21</v>
      </c>
      <c r="F42" s="80">
        <v>22</v>
      </c>
      <c r="G42" s="80">
        <v>23</v>
      </c>
      <c r="H42" s="81">
        <v>24</v>
      </c>
      <c r="I42" s="35"/>
      <c r="J42" s="83">
        <v>16</v>
      </c>
      <c r="K42" s="80">
        <v>17</v>
      </c>
      <c r="L42" s="80">
        <v>18</v>
      </c>
      <c r="M42" s="80">
        <v>19</v>
      </c>
      <c r="N42" s="80">
        <v>20</v>
      </c>
      <c r="O42" s="80">
        <v>21</v>
      </c>
      <c r="P42" s="81">
        <v>22</v>
      </c>
      <c r="Q42" s="35"/>
      <c r="R42" s="83">
        <v>20</v>
      </c>
      <c r="S42" s="80">
        <v>21</v>
      </c>
      <c r="T42" s="80">
        <v>22</v>
      </c>
      <c r="U42" s="80">
        <v>23</v>
      </c>
      <c r="V42" s="80">
        <v>24</v>
      </c>
      <c r="W42" s="80">
        <v>25</v>
      </c>
      <c r="X42" s="81">
        <v>26</v>
      </c>
      <c r="Y42" s="31"/>
      <c r="Z42" s="21"/>
      <c r="AA42" s="21" t="s">
        <v>94</v>
      </c>
      <c r="AB42" s="21"/>
      <c r="AC42" s="21"/>
      <c r="AD42" s="21"/>
      <c r="AE42" s="21"/>
      <c r="AF42" s="21"/>
      <c r="AG42" s="21"/>
    </row>
    <row r="43" spans="1:33" x14ac:dyDescent="0.25">
      <c r="A43" s="31"/>
      <c r="B43" s="83">
        <v>25</v>
      </c>
      <c r="C43" s="80">
        <v>26</v>
      </c>
      <c r="D43" s="80">
        <v>27</v>
      </c>
      <c r="E43" s="80">
        <v>28</v>
      </c>
      <c r="F43" s="84">
        <v>29</v>
      </c>
      <c r="G43" s="80">
        <v>30</v>
      </c>
      <c r="H43" s="39"/>
      <c r="I43" s="35"/>
      <c r="J43" s="88">
        <v>23</v>
      </c>
      <c r="K43" s="84">
        <v>24</v>
      </c>
      <c r="L43" s="84">
        <v>25</v>
      </c>
      <c r="M43" s="84">
        <v>26</v>
      </c>
      <c r="N43" s="84">
        <v>27</v>
      </c>
      <c r="O43" s="84">
        <v>28</v>
      </c>
      <c r="P43" s="82">
        <v>29</v>
      </c>
      <c r="Q43" s="35"/>
      <c r="R43" s="83">
        <v>27</v>
      </c>
      <c r="S43" s="80">
        <v>28</v>
      </c>
      <c r="T43" s="80">
        <v>29</v>
      </c>
      <c r="U43" s="80">
        <v>30</v>
      </c>
      <c r="V43" s="41"/>
      <c r="W43" s="41"/>
      <c r="X43" s="42"/>
      <c r="Y43" s="31"/>
      <c r="Z43" s="21"/>
      <c r="AA43" s="21"/>
      <c r="AB43" s="21"/>
      <c r="AC43" s="21"/>
      <c r="AD43" s="21"/>
      <c r="AE43" s="21"/>
      <c r="AF43" s="21"/>
      <c r="AG43" s="21"/>
    </row>
    <row r="44" spans="1:33" x14ac:dyDescent="0.25">
      <c r="A44" s="31"/>
      <c r="B44" s="58"/>
      <c r="C44" s="35"/>
      <c r="D44" s="35"/>
      <c r="E44" s="35"/>
      <c r="F44" s="35"/>
      <c r="G44" s="35"/>
      <c r="H44" s="57"/>
      <c r="I44" s="35"/>
      <c r="J44" s="90">
        <v>30</v>
      </c>
      <c r="K44" s="89">
        <v>31</v>
      </c>
      <c r="L44" s="41"/>
      <c r="M44" s="41"/>
      <c r="N44" s="41"/>
      <c r="O44" s="41"/>
      <c r="P44" s="42"/>
      <c r="Q44" s="35"/>
      <c r="R44" s="58"/>
      <c r="S44" s="35"/>
      <c r="T44" s="35"/>
      <c r="U44" s="35"/>
      <c r="V44" s="35"/>
      <c r="W44" s="35"/>
      <c r="X44" s="57"/>
      <c r="Y44" s="31"/>
      <c r="Z44" s="21"/>
      <c r="AA44" s="21"/>
      <c r="AB44" s="21"/>
      <c r="AC44" s="21"/>
      <c r="AD44" s="21"/>
      <c r="AE44" s="21"/>
      <c r="AF44" s="21"/>
      <c r="AG44" s="21"/>
    </row>
    <row r="45" spans="1:33" x14ac:dyDescent="0.25">
      <c r="A45" s="31"/>
      <c r="B45" s="52"/>
      <c r="C45" s="53"/>
      <c r="D45" s="53"/>
      <c r="E45" s="53"/>
      <c r="F45" s="53"/>
      <c r="G45" s="53"/>
      <c r="H45" s="54"/>
      <c r="I45" s="35"/>
      <c r="J45" s="52"/>
      <c r="K45" s="53"/>
      <c r="L45" s="53"/>
      <c r="M45" s="53"/>
      <c r="N45" s="53"/>
      <c r="O45" s="53"/>
      <c r="P45" s="54"/>
      <c r="Q45" s="35"/>
      <c r="R45" s="52"/>
      <c r="S45" s="53"/>
      <c r="T45" s="53"/>
      <c r="U45" s="53"/>
      <c r="V45" s="53"/>
      <c r="W45" s="53"/>
      <c r="X45" s="54"/>
      <c r="Y45" s="31"/>
      <c r="Z45" s="21"/>
      <c r="AA45" s="21"/>
      <c r="AB45" s="21"/>
      <c r="AC45" s="21"/>
      <c r="AD45" s="21"/>
      <c r="AE45" s="21"/>
      <c r="AF45" s="21"/>
      <c r="AG45" s="21"/>
    </row>
    <row r="46" spans="1:33" x14ac:dyDescent="0.25">
      <c r="A46" s="31"/>
      <c r="B46" s="55"/>
      <c r="C46" s="55"/>
      <c r="D46" s="55"/>
      <c r="E46" s="55"/>
      <c r="F46" s="55"/>
      <c r="G46" s="55"/>
      <c r="H46" s="55"/>
      <c r="I46" s="55"/>
      <c r="J46" s="55"/>
      <c r="K46" s="55"/>
      <c r="L46" s="55"/>
      <c r="M46" s="55"/>
      <c r="N46" s="55"/>
      <c r="O46" s="55"/>
      <c r="P46" s="55"/>
      <c r="Q46" s="55"/>
      <c r="R46" s="55"/>
      <c r="S46" s="55"/>
      <c r="T46" s="55"/>
      <c r="U46" s="55"/>
      <c r="V46" s="35"/>
      <c r="W46" s="35"/>
      <c r="X46" s="35"/>
      <c r="Y46" s="31"/>
      <c r="Z46" s="21"/>
      <c r="AA46" s="21"/>
      <c r="AB46" s="21"/>
      <c r="AC46" s="21"/>
      <c r="AD46" s="21"/>
      <c r="AE46" s="21"/>
      <c r="AF46" s="21"/>
      <c r="AG46" s="21"/>
    </row>
    <row r="47" spans="1:33" ht="17.25" customHeight="1" x14ac:dyDescent="0.25">
      <c r="A47" s="59"/>
      <c r="B47" s="223" t="s">
        <v>56</v>
      </c>
      <c r="C47" s="224"/>
      <c r="D47" s="224"/>
      <c r="E47" s="224"/>
      <c r="F47" s="224"/>
      <c r="G47" s="224"/>
      <c r="H47" s="225"/>
      <c r="I47" s="60"/>
      <c r="J47" s="60"/>
      <c r="K47" s="60"/>
      <c r="L47" s="60"/>
      <c r="M47" s="60"/>
      <c r="N47" s="60"/>
      <c r="O47" s="60"/>
      <c r="P47" s="60"/>
      <c r="Q47" s="60"/>
      <c r="R47" s="60"/>
      <c r="S47" s="60"/>
      <c r="T47" s="60"/>
      <c r="U47" s="60"/>
      <c r="V47" s="60"/>
      <c r="W47" s="60"/>
      <c r="X47" s="60"/>
      <c r="Y47" s="59"/>
      <c r="Z47" s="21"/>
      <c r="AA47" s="21"/>
      <c r="AB47" s="21"/>
      <c r="AC47" s="21"/>
      <c r="AD47" s="21"/>
      <c r="AE47" s="21"/>
      <c r="AF47" s="21"/>
      <c r="AG47" s="21"/>
    </row>
    <row r="48" spans="1:33" x14ac:dyDescent="0.25">
      <c r="A48" s="20"/>
      <c r="B48" s="43" t="s">
        <v>43</v>
      </c>
      <c r="C48" s="41" t="s">
        <v>44</v>
      </c>
      <c r="D48" s="41" t="s">
        <v>45</v>
      </c>
      <c r="E48" s="41" t="s">
        <v>46</v>
      </c>
      <c r="F48" s="41" t="s">
        <v>47</v>
      </c>
      <c r="G48" s="41" t="s">
        <v>48</v>
      </c>
      <c r="H48" s="42" t="s">
        <v>49</v>
      </c>
      <c r="I48" s="61"/>
      <c r="J48" s="61"/>
      <c r="K48" s="61"/>
      <c r="L48" s="61"/>
      <c r="M48" s="61"/>
      <c r="N48" s="61"/>
      <c r="O48" s="61"/>
      <c r="P48" s="61"/>
      <c r="Q48" s="61"/>
      <c r="R48" s="61"/>
      <c r="S48" s="61"/>
      <c r="T48" s="61"/>
      <c r="U48" s="61"/>
      <c r="V48" s="61"/>
      <c r="W48" s="61"/>
      <c r="X48" s="61"/>
      <c r="Y48" s="20"/>
      <c r="Z48" s="21"/>
      <c r="AA48" s="21"/>
      <c r="AB48" s="21"/>
      <c r="AC48" s="21"/>
      <c r="AD48" s="21"/>
      <c r="AE48" s="21"/>
      <c r="AF48" s="21"/>
      <c r="AG48" s="21"/>
    </row>
    <row r="49" spans="1:33" x14ac:dyDescent="0.25">
      <c r="A49" s="20"/>
      <c r="B49" s="36"/>
      <c r="C49" s="37"/>
      <c r="D49" s="37"/>
      <c r="E49" s="41"/>
      <c r="F49" s="80">
        <v>1</v>
      </c>
      <c r="G49" s="80">
        <v>2</v>
      </c>
      <c r="H49" s="81">
        <v>3</v>
      </c>
      <c r="I49" s="61"/>
      <c r="J49" s="61"/>
      <c r="K49" s="61"/>
      <c r="L49" s="61"/>
      <c r="M49" s="61"/>
      <c r="N49" s="61"/>
      <c r="O49" s="61"/>
      <c r="P49" s="61"/>
      <c r="Q49" s="61"/>
      <c r="R49" s="61"/>
      <c r="S49" s="61"/>
      <c r="T49" s="61"/>
      <c r="U49" s="61"/>
      <c r="V49" s="61"/>
      <c r="W49" s="61"/>
      <c r="X49" s="61"/>
      <c r="Y49" s="20"/>
      <c r="Z49" s="21"/>
      <c r="AA49" s="21"/>
      <c r="AB49" s="21"/>
      <c r="AC49" s="21"/>
      <c r="AD49" s="21"/>
      <c r="AE49" s="21"/>
      <c r="AF49" s="21"/>
      <c r="AG49" s="21"/>
    </row>
    <row r="50" spans="1:33" x14ac:dyDescent="0.25">
      <c r="A50" s="20"/>
      <c r="B50" s="83">
        <v>4</v>
      </c>
      <c r="C50" s="80">
        <v>5</v>
      </c>
      <c r="D50" s="80">
        <v>6</v>
      </c>
      <c r="E50" s="80">
        <v>7</v>
      </c>
      <c r="F50" s="80">
        <v>8</v>
      </c>
      <c r="G50" s="80">
        <v>9</v>
      </c>
      <c r="H50" s="81">
        <v>10</v>
      </c>
      <c r="I50" s="61"/>
      <c r="J50" s="61"/>
      <c r="K50" s="61"/>
      <c r="L50" s="61"/>
      <c r="M50" s="61"/>
      <c r="N50" s="61"/>
      <c r="O50" s="61"/>
      <c r="P50" s="61"/>
      <c r="Q50" s="61"/>
      <c r="R50" s="61"/>
      <c r="S50" s="61"/>
      <c r="T50" s="61"/>
      <c r="U50" s="61"/>
      <c r="V50" s="61"/>
      <c r="W50" s="61"/>
      <c r="X50" s="61"/>
      <c r="Y50" s="20"/>
      <c r="Z50" s="21"/>
      <c r="AA50" s="21"/>
      <c r="AB50" s="21"/>
      <c r="AC50" s="21"/>
      <c r="AD50" s="21"/>
      <c r="AE50" s="21"/>
      <c r="AF50" s="21"/>
      <c r="AG50" s="21"/>
    </row>
    <row r="51" spans="1:33" x14ac:dyDescent="0.25">
      <c r="A51" s="20"/>
      <c r="B51" s="83">
        <v>11</v>
      </c>
      <c r="C51" s="80">
        <v>12</v>
      </c>
      <c r="D51" s="80">
        <v>13</v>
      </c>
      <c r="E51" s="80">
        <v>14</v>
      </c>
      <c r="F51" s="80">
        <v>15</v>
      </c>
      <c r="G51" s="80">
        <v>16</v>
      </c>
      <c r="H51" s="81">
        <v>17</v>
      </c>
      <c r="I51" s="61"/>
      <c r="J51" s="61"/>
      <c r="K51" s="61"/>
      <c r="L51" s="61"/>
      <c r="M51" s="61"/>
      <c r="N51" s="61"/>
      <c r="O51" s="61"/>
      <c r="P51" s="61"/>
      <c r="Q51" s="61"/>
      <c r="R51" s="61"/>
      <c r="S51" s="61"/>
      <c r="T51" s="61"/>
      <c r="U51" s="61"/>
      <c r="V51" s="61"/>
      <c r="W51" s="61"/>
      <c r="X51" s="61"/>
      <c r="Y51" s="20"/>
      <c r="Z51" s="21"/>
      <c r="AA51" s="21"/>
      <c r="AB51" s="21"/>
      <c r="AC51" s="21"/>
      <c r="AD51" s="21"/>
      <c r="AE51" s="21"/>
      <c r="AF51" s="21"/>
      <c r="AG51" s="21"/>
    </row>
    <row r="52" spans="1:33" x14ac:dyDescent="0.25">
      <c r="A52" s="20"/>
      <c r="B52" s="88">
        <v>18</v>
      </c>
      <c r="C52" s="84">
        <v>19</v>
      </c>
      <c r="D52" s="84">
        <v>20</v>
      </c>
      <c r="E52" s="84">
        <v>21</v>
      </c>
      <c r="F52" s="84">
        <v>22</v>
      </c>
      <c r="G52" s="84">
        <v>23</v>
      </c>
      <c r="H52" s="82">
        <v>24</v>
      </c>
      <c r="I52" s="61"/>
      <c r="J52" s="61"/>
      <c r="K52" s="61"/>
      <c r="L52" s="61"/>
      <c r="M52" s="61"/>
      <c r="N52" s="61"/>
      <c r="O52" s="61"/>
      <c r="P52" s="61"/>
      <c r="Q52" s="61"/>
      <c r="R52" s="61"/>
      <c r="S52" s="61"/>
      <c r="T52" s="61"/>
      <c r="U52" s="61"/>
      <c r="V52" s="61"/>
      <c r="W52" s="61"/>
      <c r="X52" s="61"/>
      <c r="Y52" s="20"/>
      <c r="Z52" s="21"/>
      <c r="AA52" s="21"/>
      <c r="AB52" s="21"/>
      <c r="AC52" s="21"/>
      <c r="AD52" s="21"/>
      <c r="AE52" s="21"/>
      <c r="AF52" s="21"/>
      <c r="AG52" s="21"/>
    </row>
    <row r="53" spans="1:33" x14ac:dyDescent="0.25">
      <c r="A53" s="20"/>
      <c r="B53" s="56">
        <v>25</v>
      </c>
      <c r="C53" s="62">
        <v>26</v>
      </c>
      <c r="D53" s="93">
        <v>27</v>
      </c>
      <c r="E53" s="93">
        <v>28</v>
      </c>
      <c r="F53" s="93">
        <v>29</v>
      </c>
      <c r="G53" s="84">
        <v>30</v>
      </c>
      <c r="H53" s="82">
        <v>31</v>
      </c>
      <c r="I53" s="61"/>
      <c r="J53" s="61"/>
      <c r="K53" s="61"/>
      <c r="L53" s="61"/>
      <c r="M53" s="61"/>
      <c r="N53" s="61"/>
      <c r="O53" s="61"/>
      <c r="P53" s="61"/>
      <c r="Q53" s="61"/>
      <c r="R53" s="61"/>
      <c r="S53" s="61"/>
      <c r="T53" s="61"/>
      <c r="U53" s="61"/>
      <c r="V53" s="61"/>
      <c r="W53" s="61"/>
      <c r="X53" s="61"/>
      <c r="Y53" s="20"/>
      <c r="Z53" s="21"/>
      <c r="AA53" s="21"/>
      <c r="AB53" s="21"/>
      <c r="AC53" s="21"/>
      <c r="AD53" s="21"/>
      <c r="AE53" s="21"/>
      <c r="AF53" s="21"/>
      <c r="AG53" s="21"/>
    </row>
    <row r="54" spans="1:33" x14ac:dyDescent="0.25">
      <c r="A54" s="20"/>
      <c r="B54" s="58"/>
      <c r="C54" s="35"/>
      <c r="D54" s="35"/>
      <c r="E54" s="35"/>
      <c r="F54" s="35"/>
      <c r="G54" s="35"/>
      <c r="H54" s="57"/>
      <c r="I54" s="61"/>
      <c r="J54" s="61"/>
      <c r="K54" s="61"/>
      <c r="L54" s="61"/>
      <c r="M54" s="61"/>
      <c r="N54" s="61"/>
      <c r="O54" s="61"/>
      <c r="P54" s="61"/>
      <c r="Q54" s="61"/>
      <c r="R54" s="61"/>
      <c r="S54" s="61"/>
      <c r="T54" s="61"/>
      <c r="U54" s="61"/>
      <c r="V54" s="61"/>
      <c r="W54" s="61"/>
      <c r="X54" s="61"/>
      <c r="Y54" s="20"/>
      <c r="Z54" s="21"/>
      <c r="AA54" s="21"/>
      <c r="AB54" s="21"/>
      <c r="AC54" s="21"/>
      <c r="AD54" s="21"/>
      <c r="AE54" s="21"/>
      <c r="AF54" s="21"/>
      <c r="AG54" s="21"/>
    </row>
    <row r="55" spans="1:33" x14ac:dyDescent="0.25">
      <c r="A55" s="20"/>
      <c r="B55" s="52"/>
      <c r="C55" s="53"/>
      <c r="D55" s="53"/>
      <c r="E55" s="53"/>
      <c r="F55" s="53"/>
      <c r="G55" s="53"/>
      <c r="H55" s="54"/>
      <c r="I55" s="61"/>
      <c r="J55" s="61"/>
      <c r="K55" s="61"/>
      <c r="L55" s="61"/>
      <c r="M55" s="61"/>
      <c r="N55" s="61"/>
      <c r="O55" s="61"/>
      <c r="P55" s="61"/>
      <c r="Q55" s="61"/>
      <c r="R55" s="61"/>
      <c r="S55" s="61"/>
      <c r="T55" s="61"/>
      <c r="U55" s="61"/>
      <c r="V55" s="61"/>
      <c r="W55" s="61"/>
      <c r="X55" s="61"/>
      <c r="Y55" s="20"/>
      <c r="Z55" s="21"/>
      <c r="AA55" s="21"/>
      <c r="AB55" s="21"/>
      <c r="AC55" s="21"/>
      <c r="AD55" s="21"/>
      <c r="AE55" s="21"/>
      <c r="AF55" s="21"/>
      <c r="AG55" s="21"/>
    </row>
    <row r="56" spans="1:33" x14ac:dyDescent="0.25">
      <c r="A56" s="20"/>
      <c r="B56" s="35"/>
      <c r="C56" s="35"/>
      <c r="D56" s="35"/>
      <c r="E56" s="35"/>
      <c r="F56" s="35"/>
      <c r="G56" s="35"/>
      <c r="H56" s="35"/>
      <c r="I56" s="61"/>
      <c r="J56" s="61"/>
      <c r="K56" s="61"/>
      <c r="L56" s="61"/>
      <c r="M56" s="61"/>
      <c r="N56" s="61"/>
      <c r="O56" s="61"/>
      <c r="P56" s="61"/>
      <c r="Q56" s="61"/>
      <c r="R56" s="61"/>
      <c r="S56" s="61"/>
      <c r="T56" s="61"/>
      <c r="U56" s="61"/>
      <c r="V56" s="61"/>
      <c r="W56" s="61"/>
      <c r="X56" s="61"/>
      <c r="Y56" s="20"/>
      <c r="Z56" s="21"/>
      <c r="AA56" s="21"/>
      <c r="AB56" s="21"/>
      <c r="AC56" s="21"/>
      <c r="AD56" s="21"/>
      <c r="AE56" s="21"/>
      <c r="AF56" s="21"/>
      <c r="AG56" s="21"/>
    </row>
    <row r="57" spans="1:33" ht="15.75" thickBot="1" x14ac:dyDescent="0.3">
      <c r="A57" s="20"/>
      <c r="B57" s="31"/>
      <c r="C57" s="31"/>
      <c r="D57" s="31"/>
      <c r="E57" s="31"/>
      <c r="F57" s="31"/>
      <c r="G57" s="31"/>
      <c r="H57" s="31"/>
      <c r="I57" s="20"/>
      <c r="J57" s="20"/>
      <c r="K57" s="20"/>
      <c r="L57" s="20"/>
      <c r="M57" s="20"/>
      <c r="N57" s="20"/>
      <c r="O57" s="20"/>
      <c r="P57" s="20"/>
      <c r="Q57" s="20"/>
      <c r="R57" s="20"/>
      <c r="S57" s="20"/>
      <c r="T57" s="20"/>
      <c r="U57" s="20"/>
      <c r="V57" s="20"/>
      <c r="W57" s="20"/>
      <c r="X57" s="20"/>
      <c r="Y57" s="20"/>
      <c r="Z57" s="21"/>
      <c r="AA57" s="21"/>
      <c r="AB57" s="21"/>
      <c r="AC57" s="21"/>
      <c r="AD57" s="21"/>
      <c r="AE57" s="21"/>
      <c r="AF57" s="21"/>
      <c r="AG57" s="21"/>
    </row>
    <row r="58" spans="1:33" x14ac:dyDescent="0.25">
      <c r="A58" s="20"/>
      <c r="B58" s="220" t="s">
        <v>78</v>
      </c>
      <c r="C58" s="221"/>
      <c r="D58" s="221"/>
      <c r="E58" s="221"/>
      <c r="F58" s="221"/>
      <c r="G58" s="221"/>
      <c r="H58" s="221"/>
      <c r="I58" s="221"/>
      <c r="J58" s="221"/>
      <c r="K58" s="221"/>
      <c r="L58" s="221"/>
      <c r="M58" s="221"/>
      <c r="N58" s="221"/>
      <c r="O58" s="221"/>
      <c r="P58" s="221"/>
      <c r="Q58" s="221"/>
      <c r="R58" s="221"/>
      <c r="S58" s="221"/>
      <c r="T58" s="221"/>
      <c r="U58" s="221"/>
      <c r="V58" s="221"/>
      <c r="W58" s="221"/>
      <c r="X58" s="222"/>
      <c r="Y58" s="20"/>
      <c r="Z58" s="21"/>
      <c r="AA58" s="26" t="s">
        <v>72</v>
      </c>
      <c r="AB58" s="27" t="s">
        <v>67</v>
      </c>
      <c r="AC58" s="27" t="s">
        <v>63</v>
      </c>
      <c r="AD58" s="27" t="s">
        <v>64</v>
      </c>
      <c r="AE58" s="27" t="s">
        <v>65</v>
      </c>
      <c r="AF58" s="28" t="s">
        <v>66</v>
      </c>
      <c r="AG58" s="21"/>
    </row>
    <row r="59" spans="1:33" x14ac:dyDescent="0.25">
      <c r="A59" s="20"/>
      <c r="B59" s="223" t="s">
        <v>57</v>
      </c>
      <c r="C59" s="224"/>
      <c r="D59" s="224"/>
      <c r="E59" s="224"/>
      <c r="F59" s="224"/>
      <c r="G59" s="224"/>
      <c r="H59" s="225"/>
      <c r="I59" s="30"/>
      <c r="J59" s="223" t="s">
        <v>58</v>
      </c>
      <c r="K59" s="224"/>
      <c r="L59" s="224"/>
      <c r="M59" s="224"/>
      <c r="N59" s="224"/>
      <c r="O59" s="224"/>
      <c r="P59" s="225"/>
      <c r="Q59" s="30"/>
      <c r="R59" s="223" t="s">
        <v>59</v>
      </c>
      <c r="S59" s="224"/>
      <c r="T59" s="224"/>
      <c r="U59" s="224"/>
      <c r="V59" s="224"/>
      <c r="W59" s="224"/>
      <c r="X59" s="225"/>
      <c r="Y59" s="29"/>
      <c r="Z59" s="21"/>
      <c r="AA59" s="79" t="s">
        <v>68</v>
      </c>
      <c r="AB59" s="102">
        <v>10</v>
      </c>
      <c r="AC59" s="102">
        <v>0</v>
      </c>
      <c r="AD59" s="105">
        <f>AB59*AC59</f>
        <v>0</v>
      </c>
      <c r="AE59" s="102">
        <v>0</v>
      </c>
      <c r="AF59" s="106">
        <f>AE59*AB59</f>
        <v>0</v>
      </c>
      <c r="AG59" s="21"/>
    </row>
    <row r="60" spans="1:33" x14ac:dyDescent="0.25">
      <c r="A60" s="20"/>
      <c r="B60" s="43" t="s">
        <v>43</v>
      </c>
      <c r="C60" s="41" t="s">
        <v>44</v>
      </c>
      <c r="D60" s="41" t="s">
        <v>45</v>
      </c>
      <c r="E60" s="41" t="s">
        <v>46</v>
      </c>
      <c r="F60" s="41" t="s">
        <v>47</v>
      </c>
      <c r="G60" s="41" t="s">
        <v>48</v>
      </c>
      <c r="H60" s="42" t="s">
        <v>49</v>
      </c>
      <c r="I60" s="35"/>
      <c r="J60" s="43" t="s">
        <v>43</v>
      </c>
      <c r="K60" s="41" t="s">
        <v>44</v>
      </c>
      <c r="L60" s="41" t="s">
        <v>45</v>
      </c>
      <c r="M60" s="41" t="s">
        <v>46</v>
      </c>
      <c r="N60" s="41" t="s">
        <v>47</v>
      </c>
      <c r="O60" s="41" t="s">
        <v>48</v>
      </c>
      <c r="P60" s="42" t="s">
        <v>49</v>
      </c>
      <c r="Q60" s="35"/>
      <c r="R60" s="43" t="s">
        <v>43</v>
      </c>
      <c r="S60" s="41" t="s">
        <v>44</v>
      </c>
      <c r="T60" s="41" t="s">
        <v>45</v>
      </c>
      <c r="U60" s="41" t="s">
        <v>46</v>
      </c>
      <c r="V60" s="41" t="s">
        <v>47</v>
      </c>
      <c r="W60" s="41" t="s">
        <v>48</v>
      </c>
      <c r="X60" s="42" t="s">
        <v>49</v>
      </c>
      <c r="Y60" s="31"/>
      <c r="Z60" s="21"/>
      <c r="AA60" s="78" t="s">
        <v>79</v>
      </c>
      <c r="AB60" s="102">
        <v>0</v>
      </c>
      <c r="AC60" s="102">
        <v>0</v>
      </c>
      <c r="AD60" s="105">
        <f>AB60*AC60</f>
        <v>0</v>
      </c>
      <c r="AE60" s="102">
        <v>0</v>
      </c>
      <c r="AF60" s="106">
        <f>AE60*AB60</f>
        <v>0</v>
      </c>
      <c r="AG60" s="21"/>
    </row>
    <row r="61" spans="1:33" x14ac:dyDescent="0.25">
      <c r="A61" s="20"/>
      <c r="B61" s="40">
        <v>1</v>
      </c>
      <c r="C61" s="89">
        <v>2</v>
      </c>
      <c r="D61" s="89">
        <v>3</v>
      </c>
      <c r="E61" s="89">
        <v>4</v>
      </c>
      <c r="F61" s="89">
        <v>5</v>
      </c>
      <c r="G61" s="80">
        <v>6</v>
      </c>
      <c r="H61" s="81">
        <v>7</v>
      </c>
      <c r="I61" s="35"/>
      <c r="J61" s="43"/>
      <c r="K61" s="41"/>
      <c r="L61" s="41"/>
      <c r="M61" s="80">
        <v>1</v>
      </c>
      <c r="N61" s="80">
        <v>2</v>
      </c>
      <c r="O61" s="80">
        <v>3</v>
      </c>
      <c r="P61" s="81">
        <v>4</v>
      </c>
      <c r="Q61" s="35"/>
      <c r="R61" s="43"/>
      <c r="S61" s="41"/>
      <c r="T61" s="41"/>
      <c r="U61" s="80">
        <v>1</v>
      </c>
      <c r="V61" s="80">
        <v>2</v>
      </c>
      <c r="W61" s="80">
        <v>3</v>
      </c>
      <c r="X61" s="81">
        <v>4</v>
      </c>
      <c r="Y61" s="31"/>
      <c r="Z61" s="21"/>
      <c r="AA61" s="75" t="s">
        <v>77</v>
      </c>
      <c r="AB61" s="76">
        <f>IF(13-SUM(AB59:AB60)&lt;0,"Too Many Weeks",13-SUM(AB59:AB60))</f>
        <v>3</v>
      </c>
      <c r="AC61" s="76" t="s">
        <v>69</v>
      </c>
      <c r="AD61" s="76" t="s">
        <v>69</v>
      </c>
      <c r="AE61" s="76" t="s">
        <v>69</v>
      </c>
      <c r="AF61" s="77" t="s">
        <v>69</v>
      </c>
      <c r="AG61" s="21"/>
    </row>
    <row r="62" spans="1:33" ht="15.75" thickBot="1" x14ac:dyDescent="0.3">
      <c r="A62" s="20"/>
      <c r="B62" s="88">
        <v>8</v>
      </c>
      <c r="C62" s="80">
        <v>9</v>
      </c>
      <c r="D62" s="80">
        <v>10</v>
      </c>
      <c r="E62" s="80">
        <v>11</v>
      </c>
      <c r="F62" s="80">
        <v>12</v>
      </c>
      <c r="G62" s="80">
        <v>13</v>
      </c>
      <c r="H62" s="81">
        <v>14</v>
      </c>
      <c r="I62" s="35"/>
      <c r="J62" s="83">
        <v>5</v>
      </c>
      <c r="K62" s="80">
        <v>6</v>
      </c>
      <c r="L62" s="80">
        <v>7</v>
      </c>
      <c r="M62" s="80">
        <v>8</v>
      </c>
      <c r="N62" s="80">
        <v>9</v>
      </c>
      <c r="O62" s="80">
        <v>10</v>
      </c>
      <c r="P62" s="81">
        <v>11</v>
      </c>
      <c r="Q62" s="35"/>
      <c r="R62" s="83">
        <v>5</v>
      </c>
      <c r="S62" s="80">
        <v>6</v>
      </c>
      <c r="T62" s="80">
        <v>7</v>
      </c>
      <c r="U62" s="80">
        <v>8</v>
      </c>
      <c r="V62" s="80">
        <v>9</v>
      </c>
      <c r="W62" s="80">
        <v>10</v>
      </c>
      <c r="X62" s="81">
        <v>11</v>
      </c>
      <c r="Y62" s="31"/>
      <c r="Z62" s="21"/>
      <c r="AA62" s="97" t="s">
        <v>70</v>
      </c>
      <c r="AB62" s="99">
        <f>AB59+AB60</f>
        <v>10</v>
      </c>
      <c r="AC62" s="100">
        <f>AD62/AB62</f>
        <v>0</v>
      </c>
      <c r="AD62" s="99">
        <f>AD59+AD60</f>
        <v>0</v>
      </c>
      <c r="AE62" s="100">
        <f>AF62/AB62</f>
        <v>0</v>
      </c>
      <c r="AF62" s="101">
        <f>AF59+AF60</f>
        <v>0</v>
      </c>
      <c r="AG62" s="98" t="s">
        <v>71</v>
      </c>
    </row>
    <row r="63" spans="1:33" x14ac:dyDescent="0.25">
      <c r="A63" s="20"/>
      <c r="B63" s="83">
        <v>15</v>
      </c>
      <c r="C63" s="80">
        <v>16</v>
      </c>
      <c r="D63" s="80">
        <v>17</v>
      </c>
      <c r="E63" s="80">
        <v>18</v>
      </c>
      <c r="F63" s="80">
        <v>19</v>
      </c>
      <c r="G63" s="80">
        <v>20</v>
      </c>
      <c r="H63" s="81">
        <v>21</v>
      </c>
      <c r="I63" s="35"/>
      <c r="J63" s="83">
        <v>12</v>
      </c>
      <c r="K63" s="80">
        <v>13</v>
      </c>
      <c r="L63" s="80">
        <v>14</v>
      </c>
      <c r="M63" s="80">
        <v>15</v>
      </c>
      <c r="N63" s="80">
        <v>16</v>
      </c>
      <c r="O63" s="80">
        <v>17</v>
      </c>
      <c r="P63" s="81">
        <v>18</v>
      </c>
      <c r="Q63" s="35"/>
      <c r="R63" s="83">
        <v>12</v>
      </c>
      <c r="S63" s="80">
        <v>13</v>
      </c>
      <c r="T63" s="80">
        <v>14</v>
      </c>
      <c r="U63" s="80">
        <v>15</v>
      </c>
      <c r="V63" s="80">
        <v>16</v>
      </c>
      <c r="W63" s="80">
        <v>17</v>
      </c>
      <c r="X63" s="81">
        <v>18</v>
      </c>
      <c r="Y63" s="31"/>
      <c r="Z63" s="21"/>
      <c r="AA63" s="21"/>
      <c r="AB63" s="21"/>
      <c r="AC63" s="21"/>
      <c r="AD63" s="21"/>
      <c r="AE63" s="21"/>
      <c r="AF63" s="21"/>
      <c r="AG63" s="21"/>
    </row>
    <row r="64" spans="1:33" x14ac:dyDescent="0.25">
      <c r="A64" s="20"/>
      <c r="B64" s="83">
        <v>22</v>
      </c>
      <c r="C64" s="80">
        <v>23</v>
      </c>
      <c r="D64" s="80">
        <v>24</v>
      </c>
      <c r="E64" s="80">
        <v>25</v>
      </c>
      <c r="F64" s="80">
        <v>26</v>
      </c>
      <c r="G64" s="80">
        <v>27</v>
      </c>
      <c r="H64" s="81">
        <v>28</v>
      </c>
      <c r="I64" s="35"/>
      <c r="J64" s="92">
        <v>19</v>
      </c>
      <c r="K64" s="93">
        <v>20</v>
      </c>
      <c r="L64" s="93">
        <v>21</v>
      </c>
      <c r="M64" s="93">
        <v>22</v>
      </c>
      <c r="N64" s="93">
        <v>23</v>
      </c>
      <c r="O64" s="84">
        <v>24</v>
      </c>
      <c r="P64" s="82">
        <v>25</v>
      </c>
      <c r="Q64" s="35"/>
      <c r="R64" s="83">
        <v>19</v>
      </c>
      <c r="S64" s="80">
        <v>20</v>
      </c>
      <c r="T64" s="80">
        <v>21</v>
      </c>
      <c r="U64" s="80">
        <v>22</v>
      </c>
      <c r="V64" s="80">
        <v>23</v>
      </c>
      <c r="W64" s="80">
        <v>24</v>
      </c>
      <c r="X64" s="81">
        <v>25</v>
      </c>
      <c r="Y64" s="31"/>
      <c r="Z64" s="21"/>
      <c r="AA64" s="21" t="s">
        <v>94</v>
      </c>
      <c r="AB64" s="21"/>
      <c r="AC64" s="21"/>
      <c r="AD64" s="21"/>
      <c r="AE64" s="21"/>
      <c r="AF64" s="21"/>
      <c r="AG64" s="21"/>
    </row>
    <row r="65" spans="1:33" x14ac:dyDescent="0.25">
      <c r="A65" s="20"/>
      <c r="B65" s="83">
        <v>29</v>
      </c>
      <c r="C65" s="80">
        <v>30</v>
      </c>
      <c r="D65" s="80">
        <v>31</v>
      </c>
      <c r="E65" s="41"/>
      <c r="F65" s="41"/>
      <c r="G65" s="41"/>
      <c r="H65" s="42"/>
      <c r="I65" s="35"/>
      <c r="J65" s="83">
        <v>26</v>
      </c>
      <c r="K65" s="80">
        <v>27</v>
      </c>
      <c r="L65" s="80">
        <v>28</v>
      </c>
      <c r="M65" s="41"/>
      <c r="N65" s="41"/>
      <c r="O65" s="41"/>
      <c r="P65" s="42"/>
      <c r="Q65" s="35"/>
      <c r="R65" s="83">
        <v>26</v>
      </c>
      <c r="S65" s="80">
        <v>27</v>
      </c>
      <c r="T65" s="80">
        <v>28</v>
      </c>
      <c r="U65" s="80">
        <v>29</v>
      </c>
      <c r="V65" s="44">
        <v>30</v>
      </c>
      <c r="W65" s="80">
        <v>31</v>
      </c>
      <c r="X65" s="42"/>
      <c r="Y65" s="31"/>
      <c r="Z65" s="21"/>
      <c r="AA65" s="21"/>
      <c r="AB65" s="21"/>
      <c r="AC65" s="21"/>
      <c r="AD65" s="21"/>
      <c r="AE65" s="21"/>
      <c r="AF65" s="21"/>
      <c r="AG65" s="21"/>
    </row>
    <row r="66" spans="1:33" x14ac:dyDescent="0.25">
      <c r="A66" s="20"/>
      <c r="B66" s="43"/>
      <c r="C66" s="41"/>
      <c r="D66" s="41"/>
      <c r="E66" s="41"/>
      <c r="F66" s="41"/>
      <c r="G66" s="41"/>
      <c r="H66" s="42"/>
      <c r="I66" s="35"/>
      <c r="J66" s="58"/>
      <c r="K66" s="35"/>
      <c r="L66" s="35"/>
      <c r="M66" s="35"/>
      <c r="N66" s="35"/>
      <c r="O66" s="35"/>
      <c r="P66" s="57"/>
      <c r="Q66" s="35"/>
      <c r="R66" s="58"/>
      <c r="S66" s="35"/>
      <c r="T66" s="35"/>
      <c r="U66" s="35"/>
      <c r="V66" s="35"/>
      <c r="W66" s="35"/>
      <c r="X66" s="57"/>
      <c r="Y66" s="31"/>
      <c r="Z66" s="21"/>
      <c r="AA66" s="21"/>
      <c r="AB66" s="21"/>
      <c r="AC66" s="21"/>
      <c r="AD66" s="21"/>
      <c r="AE66" s="21"/>
      <c r="AF66" s="21"/>
      <c r="AG66" s="21"/>
    </row>
    <row r="67" spans="1:33" x14ac:dyDescent="0.25">
      <c r="A67" s="20"/>
      <c r="B67" s="52"/>
      <c r="C67" s="53"/>
      <c r="D67" s="53"/>
      <c r="E67" s="53"/>
      <c r="F67" s="53"/>
      <c r="G67" s="53"/>
      <c r="H67" s="54"/>
      <c r="I67" s="35"/>
      <c r="J67" s="52"/>
      <c r="K67" s="53"/>
      <c r="L67" s="53"/>
      <c r="M67" s="53"/>
      <c r="N67" s="53"/>
      <c r="O67" s="53"/>
      <c r="P67" s="54"/>
      <c r="Q67" s="35"/>
      <c r="R67" s="52"/>
      <c r="S67" s="53"/>
      <c r="T67" s="53"/>
      <c r="U67" s="53"/>
      <c r="V67" s="53"/>
      <c r="W67" s="53"/>
      <c r="X67" s="54"/>
      <c r="Y67" s="31"/>
      <c r="Z67" s="21"/>
      <c r="AA67" s="21"/>
      <c r="AB67" s="21"/>
      <c r="AC67" s="21"/>
      <c r="AD67" s="21"/>
      <c r="AE67" s="21"/>
      <c r="AF67" s="21"/>
      <c r="AG67" s="21"/>
    </row>
    <row r="68" spans="1:33" x14ac:dyDescent="0.25">
      <c r="A68" s="20"/>
      <c r="B68" s="35"/>
      <c r="C68" s="35"/>
      <c r="D68" s="35"/>
      <c r="E68" s="35"/>
      <c r="F68" s="35"/>
      <c r="G68" s="35"/>
      <c r="H68" s="35"/>
      <c r="I68" s="35"/>
      <c r="J68" s="35"/>
      <c r="K68" s="35"/>
      <c r="L68" s="35"/>
      <c r="M68" s="35"/>
      <c r="N68" s="35"/>
      <c r="O68" s="35"/>
      <c r="P68" s="35"/>
      <c r="Q68" s="35"/>
      <c r="R68" s="35"/>
      <c r="S68" s="35"/>
      <c r="T68" s="35"/>
      <c r="U68" s="35"/>
      <c r="V68" s="35"/>
      <c r="W68" s="35"/>
      <c r="X68" s="35"/>
      <c r="Y68" s="31"/>
      <c r="Z68" s="21"/>
      <c r="AA68" s="21"/>
      <c r="AB68" s="21"/>
      <c r="AC68" s="21"/>
      <c r="AD68" s="21"/>
      <c r="AE68" s="21"/>
      <c r="AF68" s="21"/>
      <c r="AG68" s="21"/>
    </row>
    <row r="69" spans="1:33" ht="15.75" thickBot="1" x14ac:dyDescent="0.3">
      <c r="A69" s="20"/>
      <c r="B69" s="61"/>
      <c r="C69" s="61"/>
      <c r="D69" s="61"/>
      <c r="E69" s="61"/>
      <c r="F69" s="61"/>
      <c r="G69" s="61"/>
      <c r="H69" s="61"/>
      <c r="I69" s="61"/>
      <c r="J69" s="61"/>
      <c r="K69" s="61"/>
      <c r="L69" s="61"/>
      <c r="M69" s="61"/>
      <c r="N69" s="61"/>
      <c r="O69" s="61"/>
      <c r="P69" s="61"/>
      <c r="Q69" s="61"/>
      <c r="R69" s="61"/>
      <c r="S69" s="61"/>
      <c r="T69" s="61"/>
      <c r="U69" s="61"/>
      <c r="V69" s="61"/>
      <c r="W69" s="61"/>
      <c r="X69" s="61"/>
      <c r="Y69" s="20"/>
      <c r="Z69" s="21"/>
      <c r="AA69" s="21"/>
      <c r="AB69" s="21"/>
      <c r="AC69" s="21"/>
      <c r="AD69" s="21"/>
      <c r="AE69" s="21"/>
      <c r="AF69" s="21"/>
      <c r="AG69" s="21"/>
    </row>
    <row r="70" spans="1:33" x14ac:dyDescent="0.25">
      <c r="A70" s="20"/>
      <c r="B70" s="228"/>
      <c r="C70" s="228"/>
      <c r="D70" s="228"/>
      <c r="E70" s="228"/>
      <c r="F70" s="228"/>
      <c r="G70" s="228"/>
      <c r="H70" s="228"/>
      <c r="I70" s="228"/>
      <c r="J70" s="228"/>
      <c r="K70" s="228"/>
      <c r="L70" s="228"/>
      <c r="M70" s="228"/>
      <c r="N70" s="228"/>
      <c r="O70" s="228"/>
      <c r="P70" s="228"/>
      <c r="Q70" s="229"/>
      <c r="R70" s="229"/>
      <c r="S70" s="229"/>
      <c r="T70" s="229"/>
      <c r="U70" s="229"/>
      <c r="V70" s="229"/>
      <c r="W70" s="229"/>
      <c r="X70" s="229"/>
      <c r="Y70" s="20"/>
      <c r="Z70" s="21"/>
      <c r="AA70" s="26" t="s">
        <v>73</v>
      </c>
      <c r="AB70" s="27" t="s">
        <v>2</v>
      </c>
      <c r="AC70" s="27" t="s">
        <v>63</v>
      </c>
      <c r="AD70" s="27" t="s">
        <v>64</v>
      </c>
      <c r="AE70" s="27" t="s">
        <v>65</v>
      </c>
      <c r="AF70" s="28" t="s">
        <v>66</v>
      </c>
      <c r="AG70" s="21"/>
    </row>
    <row r="71" spans="1:33" x14ac:dyDescent="0.25">
      <c r="A71" s="20"/>
      <c r="B71" s="63"/>
      <c r="C71" s="63"/>
      <c r="D71" s="63"/>
      <c r="E71" s="63"/>
      <c r="F71" s="63"/>
      <c r="G71" s="63"/>
      <c r="H71" s="63"/>
      <c r="I71" s="63"/>
      <c r="J71" s="63"/>
      <c r="K71" s="63"/>
      <c r="L71" s="63"/>
      <c r="M71" s="63"/>
      <c r="N71" s="63"/>
      <c r="O71" s="63"/>
      <c r="P71" s="63"/>
      <c r="Q71" s="64"/>
      <c r="R71" s="64"/>
      <c r="S71" s="64"/>
      <c r="T71" s="64"/>
      <c r="U71" s="64"/>
      <c r="V71" s="64"/>
      <c r="W71" s="64"/>
      <c r="X71" s="64"/>
      <c r="Y71" s="20"/>
      <c r="Z71" s="21"/>
      <c r="AA71" s="65" t="s">
        <v>68</v>
      </c>
      <c r="AB71" s="13">
        <f>AB59+AB37+AB15</f>
        <v>38</v>
      </c>
      <c r="AC71" s="13">
        <f>(AC59+AC37+AC15)/3</f>
        <v>0</v>
      </c>
      <c r="AD71" s="13">
        <f t="shared" ref="AD71:AF71" si="0">AD59+AD37+AD15</f>
        <v>0</v>
      </c>
      <c r="AE71" s="13">
        <f>(AE59+AE37+AE15)/3</f>
        <v>0</v>
      </c>
      <c r="AF71" s="14">
        <f t="shared" si="0"/>
        <v>0</v>
      </c>
      <c r="AG71" s="21"/>
    </row>
    <row r="72" spans="1:33" x14ac:dyDescent="0.25">
      <c r="A72" s="20"/>
      <c r="B72" s="66" t="s">
        <v>60</v>
      </c>
      <c r="C72" s="61"/>
      <c r="D72" s="60"/>
      <c r="E72" s="60"/>
      <c r="F72" s="60"/>
      <c r="G72" s="60"/>
      <c r="H72" s="41"/>
      <c r="I72" s="61"/>
      <c r="J72" s="61"/>
      <c r="K72" s="60"/>
      <c r="L72" s="60"/>
      <c r="M72" s="60"/>
      <c r="N72" s="60"/>
      <c r="O72" s="61"/>
      <c r="P72" s="61"/>
      <c r="Q72" s="61"/>
      <c r="R72" s="60"/>
      <c r="S72" s="60"/>
      <c r="T72" s="60"/>
      <c r="U72" s="60"/>
      <c r="V72" s="41"/>
      <c r="W72" s="20"/>
      <c r="X72" s="20"/>
      <c r="Y72" s="59"/>
      <c r="Z72" s="21"/>
      <c r="AA72" s="67" t="s">
        <v>79</v>
      </c>
      <c r="AB72" s="15">
        <f t="shared" ref="AB72:AF72" si="1">AB60+AB38+AB16</f>
        <v>0</v>
      </c>
      <c r="AC72" s="15">
        <f>(AC60+AC38+AC16)/3</f>
        <v>0</v>
      </c>
      <c r="AD72" s="15">
        <f t="shared" si="1"/>
        <v>0</v>
      </c>
      <c r="AE72" s="15">
        <f>(AE60+AE38+AE16)/3</f>
        <v>0</v>
      </c>
      <c r="AF72" s="16">
        <f t="shared" si="1"/>
        <v>0</v>
      </c>
      <c r="AG72" s="21"/>
    </row>
    <row r="73" spans="1:33" x14ac:dyDescent="0.25">
      <c r="A73" s="20"/>
      <c r="B73" s="20"/>
      <c r="C73" s="20"/>
      <c r="D73" s="68"/>
      <c r="E73" s="61"/>
      <c r="F73" s="61" t="s">
        <v>61</v>
      </c>
      <c r="G73" s="61"/>
      <c r="H73" s="61"/>
      <c r="I73" s="61"/>
      <c r="K73" s="70"/>
      <c r="L73" s="61"/>
      <c r="M73" s="61" t="s">
        <v>62</v>
      </c>
      <c r="N73" s="61"/>
      <c r="O73" s="61"/>
      <c r="P73" s="61"/>
      <c r="Q73" s="60"/>
      <c r="R73" s="60"/>
      <c r="S73" s="61"/>
      <c r="T73" s="61"/>
      <c r="U73" s="61"/>
      <c r="V73" s="61"/>
      <c r="W73" s="61"/>
      <c r="Y73" s="20"/>
      <c r="Z73" s="21"/>
      <c r="AA73" s="94" t="s">
        <v>77</v>
      </c>
      <c r="AB73" s="95">
        <f>AB61+AB39+AB17</f>
        <v>14</v>
      </c>
      <c r="AC73" s="95" t="s">
        <v>69</v>
      </c>
      <c r="AD73" s="95" t="s">
        <v>69</v>
      </c>
      <c r="AE73" s="95" t="s">
        <v>69</v>
      </c>
      <c r="AF73" s="96" t="s">
        <v>69</v>
      </c>
      <c r="AG73" s="21"/>
    </row>
    <row r="74" spans="1:33" ht="15.75" thickBot="1" x14ac:dyDescent="0.3">
      <c r="A74" s="20"/>
      <c r="B74" s="59"/>
      <c r="C74" s="59"/>
      <c r="D74" s="60"/>
      <c r="E74" s="60"/>
      <c r="F74" s="60"/>
      <c r="G74" s="60"/>
      <c r="H74" s="60"/>
      <c r="I74" s="60"/>
      <c r="J74" s="59"/>
      <c r="K74" s="60"/>
      <c r="L74" s="60"/>
      <c r="M74" s="60"/>
      <c r="N74" s="60"/>
      <c r="O74" s="60"/>
      <c r="P74" s="60"/>
      <c r="Q74" s="60"/>
      <c r="R74" s="60"/>
      <c r="S74" s="60"/>
      <c r="T74" s="60"/>
      <c r="U74" s="60"/>
      <c r="V74" s="60"/>
      <c r="W74" s="60"/>
      <c r="X74" s="59"/>
      <c r="Y74" s="20"/>
      <c r="Z74" s="21"/>
      <c r="AA74" s="71" t="s">
        <v>70</v>
      </c>
      <c r="AB74" s="17">
        <f>AB62+AB40+AB18</f>
        <v>38</v>
      </c>
      <c r="AC74" s="17">
        <f>AD74/AB74</f>
        <v>0</v>
      </c>
      <c r="AD74" s="17">
        <f>AD62+AD40+AD18</f>
        <v>0</v>
      </c>
      <c r="AE74" s="18">
        <f>AF74/AB74</f>
        <v>0</v>
      </c>
      <c r="AF74" s="19">
        <f>AF62+AF40+AF18</f>
        <v>0</v>
      </c>
      <c r="AG74" s="21"/>
    </row>
    <row r="75" spans="1:33" ht="40.5" customHeight="1" x14ac:dyDescent="0.25">
      <c r="A75" s="72"/>
      <c r="B75" s="227" t="s">
        <v>81</v>
      </c>
      <c r="C75" s="227"/>
      <c r="D75" s="227"/>
      <c r="E75" s="227"/>
      <c r="F75" s="227"/>
      <c r="G75" s="227"/>
      <c r="H75" s="227"/>
      <c r="I75" s="227"/>
      <c r="J75" s="227"/>
      <c r="K75" s="227"/>
      <c r="L75" s="227"/>
      <c r="M75" s="227"/>
      <c r="N75" s="227"/>
      <c r="O75" s="227"/>
      <c r="P75" s="227"/>
      <c r="Q75" s="227"/>
      <c r="R75" s="227"/>
      <c r="S75" s="227"/>
      <c r="T75" s="227"/>
      <c r="U75" s="227"/>
      <c r="V75" s="227"/>
      <c r="W75" s="227"/>
      <c r="X75" s="227"/>
      <c r="Y75" s="73"/>
      <c r="Z75" s="21"/>
      <c r="AA75" s="21"/>
      <c r="AB75" s="74"/>
      <c r="AC75" s="74"/>
      <c r="AD75" s="74" t="str">
        <f>IF(AD74&gt;570,"Cannot claim more than 570 hours a year","")</f>
        <v/>
      </c>
      <c r="AE75" s="74"/>
      <c r="AF75" s="74" t="str">
        <f>IF(AF74&gt;570,"Cannot claim more than 570 hours a year","")</f>
        <v/>
      </c>
      <c r="AG75" s="21"/>
    </row>
    <row r="76" spans="1:33" x14ac:dyDescent="0.2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1"/>
      <c r="AA76" s="21"/>
      <c r="AB76" s="21"/>
      <c r="AC76" s="21"/>
      <c r="AD76" s="21"/>
      <c r="AE76" s="21"/>
      <c r="AF76" s="21"/>
      <c r="AG76" s="21"/>
    </row>
    <row r="77" spans="1:33" x14ac:dyDescent="0.25">
      <c r="A77" s="20"/>
      <c r="B77" s="20"/>
      <c r="C77" s="20"/>
      <c r="D77" s="20"/>
      <c r="E77" s="216" t="s">
        <v>92</v>
      </c>
      <c r="F77" s="138"/>
      <c r="G77" s="138"/>
      <c r="H77" s="138"/>
      <c r="I77" s="20"/>
      <c r="J77" s="20"/>
      <c r="K77" s="20"/>
      <c r="L77" s="20"/>
      <c r="M77" s="20"/>
      <c r="N77" s="20"/>
      <c r="O77" s="20"/>
      <c r="P77" s="20"/>
      <c r="Q77" s="20"/>
      <c r="R77" s="20"/>
      <c r="S77" s="20"/>
      <c r="T77" s="20"/>
      <c r="U77" s="20"/>
      <c r="V77" s="20"/>
      <c r="W77" s="20"/>
      <c r="X77" s="20"/>
      <c r="Y77" s="20"/>
      <c r="Z77" s="21"/>
      <c r="AA77" s="21"/>
      <c r="AB77" s="21"/>
      <c r="AC77" s="21"/>
      <c r="AD77" s="21"/>
      <c r="AE77" s="21"/>
      <c r="AF77" s="21"/>
      <c r="AG77" s="21"/>
    </row>
    <row r="78" spans="1:33" ht="15" customHeight="1" x14ac:dyDescent="0.25">
      <c r="A78" s="20"/>
      <c r="B78" s="20"/>
      <c r="C78" s="20"/>
      <c r="D78" s="226"/>
      <c r="E78" s="217" t="s">
        <v>10</v>
      </c>
      <c r="F78" s="217"/>
      <c r="G78" s="217"/>
      <c r="H78" s="217"/>
      <c r="I78" s="20"/>
      <c r="J78" s="20"/>
      <c r="K78" s="20"/>
      <c r="L78" s="20"/>
      <c r="M78" s="20"/>
      <c r="N78" s="20"/>
      <c r="O78" s="20"/>
      <c r="P78" s="20"/>
      <c r="Q78" s="20"/>
      <c r="R78" s="20"/>
      <c r="S78" s="20"/>
      <c r="T78" s="20"/>
      <c r="U78" s="20"/>
      <c r="V78" s="20"/>
      <c r="W78" s="20"/>
      <c r="X78" s="20"/>
      <c r="Y78" s="20"/>
      <c r="Z78" s="21"/>
      <c r="AA78" s="21"/>
      <c r="AB78" s="21"/>
      <c r="AC78" s="21"/>
      <c r="AD78" s="21"/>
      <c r="AE78" s="21"/>
      <c r="AF78" s="21"/>
      <c r="AG78" s="21"/>
    </row>
    <row r="79" spans="1:33" x14ac:dyDescent="0.25">
      <c r="A79" s="20"/>
      <c r="B79" s="20"/>
      <c r="C79" s="20"/>
      <c r="D79" s="226"/>
      <c r="E79" s="20"/>
      <c r="F79" s="20"/>
      <c r="G79" s="20"/>
      <c r="H79" s="20"/>
      <c r="I79" s="20"/>
      <c r="J79" s="20"/>
      <c r="K79" s="20"/>
      <c r="L79" s="20"/>
      <c r="M79" s="20"/>
      <c r="N79" s="20"/>
      <c r="O79" s="20"/>
      <c r="P79" s="20"/>
      <c r="Q79" s="20"/>
      <c r="R79" s="20"/>
      <c r="S79" s="20"/>
      <c r="T79" s="20"/>
      <c r="U79" s="20"/>
      <c r="V79" s="20"/>
      <c r="W79" s="20"/>
      <c r="X79" s="20"/>
      <c r="Y79" s="20"/>
      <c r="Z79" s="21"/>
      <c r="AA79" s="21"/>
      <c r="AB79" s="21"/>
      <c r="AC79" s="21"/>
      <c r="AD79" s="21"/>
      <c r="AE79" s="21"/>
      <c r="AF79" s="21"/>
      <c r="AG79" s="21"/>
    </row>
    <row r="80" spans="1:33" x14ac:dyDescent="0.25">
      <c r="A80" s="20"/>
      <c r="B80" s="20"/>
      <c r="C80" s="20"/>
      <c r="D80" s="21"/>
      <c r="E80" s="21"/>
      <c r="F80" s="64"/>
      <c r="G80" s="64"/>
      <c r="H80" s="64"/>
      <c r="I80" s="20"/>
      <c r="J80" s="20"/>
      <c r="K80" s="20"/>
      <c r="L80" s="20"/>
      <c r="M80" s="20"/>
      <c r="N80" s="20"/>
      <c r="O80" s="20"/>
      <c r="P80" s="20"/>
      <c r="Q80" s="20"/>
      <c r="R80" s="20"/>
      <c r="S80" s="20"/>
      <c r="T80" s="20"/>
      <c r="U80" s="20"/>
      <c r="V80" s="20"/>
      <c r="W80" s="20"/>
      <c r="X80" s="20"/>
      <c r="Y80" s="20"/>
      <c r="Z80" s="21"/>
      <c r="AA80" s="21"/>
      <c r="AB80" s="21"/>
      <c r="AC80" s="21"/>
      <c r="AD80" s="21"/>
      <c r="AE80" s="21"/>
      <c r="AF80" s="21"/>
      <c r="AG80" s="21"/>
    </row>
    <row r="81" spans="1:33" x14ac:dyDescent="0.25">
      <c r="A81" s="20"/>
      <c r="B81" s="20"/>
      <c r="C81" s="20"/>
      <c r="D81" s="21"/>
      <c r="E81" s="21"/>
      <c r="F81" s="64"/>
      <c r="G81" s="64"/>
      <c r="H81" s="64"/>
      <c r="I81" s="20"/>
      <c r="J81" s="20"/>
      <c r="K81" s="20"/>
      <c r="L81" s="20"/>
      <c r="M81" s="20"/>
      <c r="N81" s="20"/>
      <c r="O81" s="20"/>
      <c r="P81" s="20"/>
      <c r="Q81" s="20"/>
      <c r="R81" s="20"/>
      <c r="S81" s="20"/>
      <c r="T81" s="20"/>
      <c r="U81" s="20"/>
      <c r="V81" s="20"/>
      <c r="W81" s="20"/>
      <c r="X81" s="20"/>
      <c r="Y81" s="20"/>
      <c r="Z81" s="21"/>
      <c r="AA81" s="21"/>
      <c r="AB81" s="21"/>
      <c r="AC81" s="21"/>
      <c r="AD81" s="21"/>
      <c r="AE81" s="21"/>
      <c r="AF81" s="21"/>
      <c r="AG81" s="21"/>
    </row>
    <row r="82" spans="1:33" x14ac:dyDescent="0.2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1"/>
      <c r="AA82" s="21"/>
      <c r="AB82" s="21"/>
      <c r="AC82" s="21"/>
      <c r="AD82" s="21"/>
      <c r="AE82" s="21"/>
      <c r="AF82" s="21"/>
      <c r="AG82" s="21"/>
    </row>
  </sheetData>
  <sheetProtection sheet="1" objects="1" scenarios="1"/>
  <mergeCells count="20">
    <mergeCell ref="D78:D79"/>
    <mergeCell ref="B75:X75"/>
    <mergeCell ref="B47:H47"/>
    <mergeCell ref="B58:X58"/>
    <mergeCell ref="B59:H59"/>
    <mergeCell ref="J59:P59"/>
    <mergeCell ref="R59:X59"/>
    <mergeCell ref="B70:X70"/>
    <mergeCell ref="B25:H25"/>
    <mergeCell ref="J25:P25"/>
    <mergeCell ref="B36:X36"/>
    <mergeCell ref="B37:H37"/>
    <mergeCell ref="J37:P37"/>
    <mergeCell ref="R37:X37"/>
    <mergeCell ref="B9:X10"/>
    <mergeCell ref="B11:X12"/>
    <mergeCell ref="B14:X14"/>
    <mergeCell ref="B15:H15"/>
    <mergeCell ref="J15:P15"/>
    <mergeCell ref="R15:X15"/>
  </mergeCells>
  <conditionalFormatting sqref="AC71:AC72 AE71:AE72">
    <cfRule type="cellIs" dxfId="46" priority="21" operator="greaterThan">
      <formula>15</formula>
    </cfRule>
  </conditionalFormatting>
  <conditionalFormatting sqref="AC59:AC60 AE59:AE60 AC37:AC38 AE37:AE38 AE15:AE16 AC15:AC16">
    <cfRule type="cellIs" dxfId="45" priority="20" operator="greaterThan">
      <formula>15</formula>
    </cfRule>
  </conditionalFormatting>
  <conditionalFormatting sqref="AB18">
    <cfRule type="cellIs" dxfId="44" priority="19" operator="greaterThan">
      <formula>22</formula>
    </cfRule>
  </conditionalFormatting>
  <conditionalFormatting sqref="AB17">
    <cfRule type="cellIs" dxfId="43" priority="16" operator="lessThan">
      <formula>0</formula>
    </cfRule>
  </conditionalFormatting>
  <conditionalFormatting sqref="AD74 AF74">
    <cfRule type="cellIs" dxfId="42" priority="13" operator="greaterThan">
      <formula>570</formula>
    </cfRule>
  </conditionalFormatting>
  <conditionalFormatting sqref="AB15">
    <cfRule type="cellIs" dxfId="41" priority="9" operator="greaterThan">
      <formula>14</formula>
    </cfRule>
    <cfRule type="cellIs" dxfId="40" priority="12" operator="equal">
      <formula>13</formula>
    </cfRule>
  </conditionalFormatting>
  <conditionalFormatting sqref="AB37">
    <cfRule type="cellIs" dxfId="39" priority="8" operator="greaterThan">
      <formula>16</formula>
    </cfRule>
    <cfRule type="cellIs" dxfId="38" priority="11" operator="equal">
      <formula>15</formula>
    </cfRule>
  </conditionalFormatting>
  <conditionalFormatting sqref="AB59">
    <cfRule type="cellIs" dxfId="37" priority="7" operator="greaterThan">
      <formula>12</formula>
    </cfRule>
    <cfRule type="cellIs" dxfId="36" priority="10" operator="equal">
      <formula>10</formula>
    </cfRule>
  </conditionalFormatting>
  <conditionalFormatting sqref="AB40">
    <cfRule type="cellIs" dxfId="35" priority="6" operator="greaterThan">
      <formula>22</formula>
    </cfRule>
  </conditionalFormatting>
  <conditionalFormatting sqref="AB39">
    <cfRule type="cellIs" dxfId="34" priority="5" operator="lessThan">
      <formula>0</formula>
    </cfRule>
  </conditionalFormatting>
  <conditionalFormatting sqref="AB62">
    <cfRule type="cellIs" dxfId="33" priority="4" operator="greaterThan">
      <formula>22</formula>
    </cfRule>
  </conditionalFormatting>
  <conditionalFormatting sqref="AB61">
    <cfRule type="cellIs" dxfId="32" priority="3" operator="lessThan">
      <formula>0</formula>
    </cfRule>
  </conditionalFormatting>
  <conditionalFormatting sqref="AB73">
    <cfRule type="cellIs" dxfId="31" priority="2" operator="lessThan">
      <formula>0</formula>
    </cfRule>
  </conditionalFormatting>
  <conditionalFormatting sqref="AB1:AB1048576">
    <cfRule type="cellIs" dxfId="30" priority="1" operator="equal">
      <formula>"Too Many Weeks"</formula>
    </cfRule>
  </conditionalFormatting>
  <dataValidations count="1">
    <dataValidation type="decimal" allowBlank="1" showInputMessage="1" showErrorMessage="1" errorTitle="Too many hours per week" error="You may not claim more than 15 hours/week._x000a_Please enter a lower figure." sqref="AE15:AE16 AC15:AC16 AC37:AC38 AE37:AE38 AC59:AC60 AE59:AE60">
      <formula1>0</formula1>
      <formula2>15</formula2>
    </dataValidation>
  </dataValidations>
  <hyperlinks>
    <hyperlink ref="E78"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2:P33"/>
  <sheetViews>
    <sheetView zoomScale="85" zoomScaleNormal="85" workbookViewId="0">
      <selection activeCell="A23" sqref="A23:XFD24"/>
    </sheetView>
  </sheetViews>
  <sheetFormatPr defaultRowHeight="15" x14ac:dyDescent="0.25"/>
  <cols>
    <col min="1" max="1" width="3.7109375" style="21" customWidth="1"/>
    <col min="2" max="2" width="5.140625" style="21" customWidth="1"/>
    <col min="3" max="3" width="19" style="21" customWidth="1"/>
    <col min="4" max="4" width="16.5703125" style="21" bestFit="1" customWidth="1"/>
    <col min="5" max="5" width="9.140625" style="64"/>
    <col min="6" max="6" width="9.140625" style="64" customWidth="1"/>
    <col min="7" max="7" width="9.140625" style="64"/>
    <col min="8" max="16384" width="9.140625" style="21"/>
  </cols>
  <sheetData>
    <row r="2" spans="2:16" ht="20.25" x14ac:dyDescent="0.3">
      <c r="B2" s="213"/>
      <c r="C2" s="205" t="s">
        <v>84</v>
      </c>
    </row>
    <row r="3" spans="2:16" ht="20.25" x14ac:dyDescent="0.3">
      <c r="B3" s="213"/>
      <c r="C3" s="205"/>
    </row>
    <row r="4" spans="2:16" ht="15.75" x14ac:dyDescent="0.25">
      <c r="B4" s="214">
        <v>1</v>
      </c>
      <c r="C4" s="215" t="s">
        <v>86</v>
      </c>
    </row>
    <row r="5" spans="2:16" ht="15.75" x14ac:dyDescent="0.25">
      <c r="B5" s="214">
        <v>2</v>
      </c>
      <c r="C5" s="215" t="s">
        <v>12</v>
      </c>
    </row>
    <row r="6" spans="2:16" ht="15.75" x14ac:dyDescent="0.25">
      <c r="B6" s="214">
        <v>3</v>
      </c>
      <c r="C6" s="215" t="s">
        <v>27</v>
      </c>
    </row>
    <row r="9" spans="2:16" x14ac:dyDescent="0.25">
      <c r="E9" s="107" t="s">
        <v>8</v>
      </c>
      <c r="F9" s="108"/>
      <c r="G9" s="108"/>
      <c r="H9" s="109"/>
      <c r="I9" s="109"/>
      <c r="J9" s="109"/>
      <c r="K9" s="109"/>
      <c r="L9" s="109"/>
      <c r="M9" s="109"/>
      <c r="N9" s="109"/>
      <c r="O9" s="109"/>
      <c r="P9" s="109"/>
    </row>
    <row r="10" spans="2:16" x14ac:dyDescent="0.25">
      <c r="E10" s="108" t="s">
        <v>0</v>
      </c>
      <c r="F10" s="110" t="s">
        <v>9</v>
      </c>
      <c r="G10" s="111"/>
      <c r="H10" s="112"/>
      <c r="I10" s="112"/>
      <c r="J10" s="112"/>
      <c r="K10" s="112"/>
      <c r="L10" s="112"/>
      <c r="M10" s="112"/>
      <c r="N10" s="112"/>
      <c r="O10" s="112"/>
      <c r="P10" s="112"/>
    </row>
    <row r="11" spans="2:16" x14ac:dyDescent="0.25">
      <c r="E11" s="108" t="s">
        <v>0</v>
      </c>
      <c r="F11" s="111" t="s">
        <v>0</v>
      </c>
      <c r="G11" s="113" t="s">
        <v>11</v>
      </c>
      <c r="H11" s="114"/>
      <c r="I11" s="114"/>
      <c r="J11" s="114"/>
      <c r="K11" s="114"/>
      <c r="L11" s="114"/>
      <c r="M11" s="114"/>
      <c r="N11" s="114"/>
      <c r="O11" s="114"/>
      <c r="P11" s="114"/>
    </row>
    <row r="12" spans="2:16" x14ac:dyDescent="0.25">
      <c r="E12" s="108" t="s">
        <v>0</v>
      </c>
      <c r="F12" s="111" t="s">
        <v>0</v>
      </c>
      <c r="G12" s="115" t="s">
        <v>0</v>
      </c>
      <c r="H12" s="116" t="s">
        <v>25</v>
      </c>
      <c r="I12" s="117"/>
      <c r="J12" s="117"/>
      <c r="K12" s="117"/>
      <c r="L12" s="117"/>
      <c r="M12" s="117"/>
      <c r="N12" s="117"/>
      <c r="O12" s="117"/>
      <c r="P12" s="117"/>
    </row>
    <row r="13" spans="2:16" x14ac:dyDescent="0.25">
      <c r="E13" s="108" t="s">
        <v>0</v>
      </c>
      <c r="F13" s="111" t="s">
        <v>0</v>
      </c>
      <c r="G13" s="115" t="s">
        <v>0</v>
      </c>
      <c r="H13" s="118" t="s">
        <v>0</v>
      </c>
    </row>
    <row r="14" spans="2:16" s="119" customFormat="1" ht="45" x14ac:dyDescent="0.25">
      <c r="D14" s="120" t="s">
        <v>1</v>
      </c>
      <c r="E14" s="121" t="s">
        <v>85</v>
      </c>
      <c r="F14" s="122" t="s">
        <v>3</v>
      </c>
      <c r="G14" s="122" t="s">
        <v>4</v>
      </c>
      <c r="H14" s="122" t="s">
        <v>23</v>
      </c>
      <c r="I14" s="122" t="s">
        <v>5</v>
      </c>
      <c r="J14" s="122" t="s">
        <v>6</v>
      </c>
      <c r="K14" s="122" t="s">
        <v>24</v>
      </c>
    </row>
    <row r="15" spans="2:16" x14ac:dyDescent="0.25">
      <c r="D15" s="123">
        <v>1</v>
      </c>
      <c r="E15" s="6"/>
      <c r="F15" s="1"/>
      <c r="G15" s="2"/>
      <c r="H15" s="124"/>
      <c r="I15" s="140">
        <f>E15*F15</f>
        <v>0</v>
      </c>
      <c r="J15" s="141">
        <f>E15*G15</f>
        <v>0</v>
      </c>
      <c r="K15" s="141">
        <f>E15*H15</f>
        <v>0</v>
      </c>
    </row>
    <row r="16" spans="2:16" x14ac:dyDescent="0.25">
      <c r="D16" s="125">
        <v>2</v>
      </c>
      <c r="E16" s="7"/>
      <c r="F16" s="1"/>
      <c r="G16" s="2"/>
      <c r="H16" s="124"/>
      <c r="I16" s="140">
        <f>E16*F16</f>
        <v>0</v>
      </c>
      <c r="J16" s="141">
        <f>E16*G16</f>
        <v>0</v>
      </c>
      <c r="K16" s="141">
        <f t="shared" ref="K16:K18" si="0">E16*H16</f>
        <v>0</v>
      </c>
    </row>
    <row r="17" spans="3:16" x14ac:dyDescent="0.25">
      <c r="D17" s="125">
        <v>3</v>
      </c>
      <c r="E17" s="7"/>
      <c r="F17" s="1"/>
      <c r="G17" s="2"/>
      <c r="H17" s="124"/>
      <c r="I17" s="140">
        <f>E17*F17</f>
        <v>0</v>
      </c>
      <c r="J17" s="141">
        <f>E17*G17</f>
        <v>0</v>
      </c>
      <c r="K17" s="141">
        <f t="shared" si="0"/>
        <v>0</v>
      </c>
    </row>
    <row r="18" spans="3:16" x14ac:dyDescent="0.25">
      <c r="D18" s="125">
        <v>4</v>
      </c>
      <c r="E18" s="7"/>
      <c r="F18" s="1"/>
      <c r="G18" s="2"/>
      <c r="H18" s="124"/>
      <c r="I18" s="140">
        <f>E18*F18</f>
        <v>0</v>
      </c>
      <c r="J18" s="141">
        <f>E18*G18</f>
        <v>0</v>
      </c>
      <c r="K18" s="141">
        <f t="shared" si="0"/>
        <v>0</v>
      </c>
    </row>
    <row r="19" spans="3:16" x14ac:dyDescent="0.25">
      <c r="D19" s="126">
        <v>5</v>
      </c>
      <c r="E19" s="8"/>
      <c r="F19" s="3"/>
      <c r="G19" s="4"/>
      <c r="H19" s="5"/>
      <c r="I19" s="142">
        <f>E19*F19</f>
        <v>0</v>
      </c>
      <c r="J19" s="142">
        <f>E19*G19</f>
        <v>0</v>
      </c>
      <c r="K19" s="142">
        <f>F19*H19</f>
        <v>0</v>
      </c>
    </row>
    <row r="20" spans="3:16" ht="15" customHeight="1" x14ac:dyDescent="0.25">
      <c r="D20" s="127" t="s">
        <v>7</v>
      </c>
      <c r="E20" s="208">
        <f>SUM(E15:E19)</f>
        <v>0</v>
      </c>
      <c r="F20" s="139">
        <f>IFERROR(MAX(F15:F19),0)</f>
        <v>0</v>
      </c>
      <c r="G20" s="139">
        <f>IFERROR(J20/E20,0)</f>
        <v>0</v>
      </c>
      <c r="H20" s="139">
        <f>IFERROR(K20/E20,0)</f>
        <v>0</v>
      </c>
      <c r="I20" s="209">
        <f>SUM(I15:I19)</f>
        <v>0</v>
      </c>
      <c r="J20" s="209">
        <f>SUM(J15:J19)</f>
        <v>0</v>
      </c>
      <c r="K20" s="209">
        <f>SUM(K15:K19)</f>
        <v>0</v>
      </c>
      <c r="L20" s="128" t="s">
        <v>19</v>
      </c>
      <c r="M20" s="230" t="s">
        <v>26</v>
      </c>
      <c r="N20" s="230"/>
      <c r="O20" s="230"/>
      <c r="P20" s="230"/>
    </row>
    <row r="21" spans="3:16" ht="15" customHeight="1" x14ac:dyDescent="0.25">
      <c r="E21" s="21"/>
      <c r="F21" s="21"/>
      <c r="G21" s="21"/>
    </row>
    <row r="22" spans="3:16" ht="15" customHeight="1" x14ac:dyDescent="0.25">
      <c r="E22" s="21"/>
      <c r="F22" s="21"/>
      <c r="G22" s="21"/>
    </row>
    <row r="23" spans="3:16" ht="15" customHeight="1" x14ac:dyDescent="0.25">
      <c r="E23" s="21"/>
      <c r="F23" s="21"/>
      <c r="G23" s="21"/>
    </row>
    <row r="24" spans="3:16" ht="15" customHeight="1" x14ac:dyDescent="0.25">
      <c r="E24" s="21"/>
      <c r="F24" s="21"/>
      <c r="G24" s="21"/>
    </row>
    <row r="25" spans="3:16" ht="15" customHeight="1" x14ac:dyDescent="0.25">
      <c r="E25" s="21"/>
      <c r="F25" s="21"/>
      <c r="G25" s="21"/>
    </row>
    <row r="26" spans="3:16" ht="21" customHeight="1" x14ac:dyDescent="0.3">
      <c r="D26" s="129" t="s">
        <v>36</v>
      </c>
      <c r="E26" s="130"/>
      <c r="F26" s="130"/>
      <c r="G26" s="130"/>
      <c r="H26" s="131"/>
      <c r="I26" s="131"/>
      <c r="J26" s="131"/>
      <c r="K26" s="131"/>
    </row>
    <row r="27" spans="3:16" ht="47.25" customHeight="1" x14ac:dyDescent="0.25">
      <c r="D27" s="132" t="s">
        <v>1</v>
      </c>
      <c r="E27" s="133" t="s">
        <v>85</v>
      </c>
      <c r="F27" s="134" t="s">
        <v>3</v>
      </c>
      <c r="G27" s="134" t="s">
        <v>4</v>
      </c>
      <c r="H27" s="134" t="s">
        <v>23</v>
      </c>
      <c r="I27" s="134" t="s">
        <v>5</v>
      </c>
      <c r="J27" s="134" t="s">
        <v>6</v>
      </c>
      <c r="K27" s="134" t="s">
        <v>24</v>
      </c>
    </row>
    <row r="28" spans="3:16" ht="15" customHeight="1" x14ac:dyDescent="0.25">
      <c r="D28" s="135">
        <v>1</v>
      </c>
      <c r="E28" s="9">
        <v>8</v>
      </c>
      <c r="F28" s="10">
        <v>15</v>
      </c>
      <c r="G28" s="10">
        <v>12</v>
      </c>
      <c r="H28" s="10">
        <v>0</v>
      </c>
      <c r="I28" s="143">
        <f>E28*F28</f>
        <v>120</v>
      </c>
      <c r="J28" s="143">
        <f>E28*G28</f>
        <v>96</v>
      </c>
      <c r="K28" s="143">
        <f>E28*H28</f>
        <v>0</v>
      </c>
    </row>
    <row r="29" spans="3:16" ht="15" customHeight="1" x14ac:dyDescent="0.25">
      <c r="D29" s="136">
        <v>2</v>
      </c>
      <c r="E29" s="11">
        <v>7</v>
      </c>
      <c r="F29" s="12">
        <v>20</v>
      </c>
      <c r="G29" s="12">
        <v>15</v>
      </c>
      <c r="H29" s="12">
        <v>5</v>
      </c>
      <c r="I29" s="144">
        <f>E29*F29</f>
        <v>140</v>
      </c>
      <c r="J29" s="144">
        <f>E29*G29</f>
        <v>105</v>
      </c>
      <c r="K29" s="144">
        <f t="shared" ref="K29" si="1">E29*H29</f>
        <v>35</v>
      </c>
    </row>
    <row r="30" spans="3:16" ht="15" customHeight="1" x14ac:dyDescent="0.25">
      <c r="D30" s="137" t="s">
        <v>7</v>
      </c>
      <c r="E30" s="146">
        <f>SUM(E28:E29)</f>
        <v>15</v>
      </c>
      <c r="F30" s="147">
        <f>IFERROR(MAX(F28:F29),0)</f>
        <v>20</v>
      </c>
      <c r="G30" s="147">
        <f>IFERROR(J30/E30,0)</f>
        <v>13.4</v>
      </c>
      <c r="H30" s="147">
        <f>IFERROR(K30/E30,0)</f>
        <v>2.3333333333333335</v>
      </c>
      <c r="I30" s="145">
        <f>SUM(I28:I29)</f>
        <v>260</v>
      </c>
      <c r="J30" s="145">
        <f>SUM(J28:J29)</f>
        <v>201</v>
      </c>
      <c r="K30" s="145">
        <f>SUM(K28:K29)</f>
        <v>35</v>
      </c>
    </row>
    <row r="32" spans="3:16" x14ac:dyDescent="0.25">
      <c r="C32" s="226"/>
      <c r="D32" s="231" t="s">
        <v>92</v>
      </c>
      <c r="E32" s="231"/>
      <c r="F32" s="231"/>
      <c r="G32" s="231"/>
    </row>
    <row r="33" spans="3:7" x14ac:dyDescent="0.25">
      <c r="C33" s="226"/>
      <c r="D33" s="232" t="s">
        <v>10</v>
      </c>
      <c r="E33" s="232"/>
      <c r="F33" s="232"/>
      <c r="G33" s="232"/>
    </row>
  </sheetData>
  <sheetProtection sheet="1" objects="1" scenarios="1"/>
  <mergeCells count="4">
    <mergeCell ref="M20:P20"/>
    <mergeCell ref="C32:C33"/>
    <mergeCell ref="D32:G32"/>
    <mergeCell ref="D33:G33"/>
  </mergeCells>
  <conditionalFormatting sqref="G15:H19">
    <cfRule type="cellIs" dxfId="29" priority="9" operator="greaterThan">
      <formula>15</formula>
    </cfRule>
  </conditionalFormatting>
  <conditionalFormatting sqref="E20">
    <cfRule type="cellIs" dxfId="28" priority="8" operator="greaterThan">
      <formula>22</formula>
    </cfRule>
  </conditionalFormatting>
  <conditionalFormatting sqref="J20:K20">
    <cfRule type="cellIs" dxfId="27" priority="7" operator="greaterThan">
      <formula>570</formula>
    </cfRule>
  </conditionalFormatting>
  <conditionalFormatting sqref="G28:H28">
    <cfRule type="cellIs" dxfId="26" priority="6" operator="greaterThan">
      <formula>15</formula>
    </cfRule>
  </conditionalFormatting>
  <conditionalFormatting sqref="E30">
    <cfRule type="cellIs" dxfId="25" priority="3" operator="greaterThan">
      <formula>52</formula>
    </cfRule>
  </conditionalFormatting>
  <conditionalFormatting sqref="J30:K30">
    <cfRule type="cellIs" dxfId="24" priority="2" operator="greaterThan">
      <formula>570</formula>
    </cfRule>
  </conditionalFormatting>
  <conditionalFormatting sqref="G29:H29">
    <cfRule type="cellIs" dxfId="23" priority="1" operator="greaterThan">
      <formula>15</formula>
    </cfRule>
  </conditionalFormatting>
  <dataValidations count="2">
    <dataValidation type="decimal" allowBlank="1" showInputMessage="1" showErrorMessage="1" errorTitle="FEL Hours Validation" error="FEL Hours cannot be greater than 15" sqref="G15:G19 G28:G29">
      <formula1>0</formula1>
      <formula2>15</formula2>
    </dataValidation>
    <dataValidation type="decimal" allowBlank="1" showInputMessage="1" showErrorMessage="1" errorTitle="EFE Hours Validation" error="EFE Hours cannot be greater than 15" sqref="H15:H19">
      <formula1>0</formula1>
      <formula2>15</formula2>
    </dataValidation>
  </dataValidations>
  <hyperlinks>
    <hyperlink ref="D33"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2:Q25"/>
  <sheetViews>
    <sheetView zoomScale="85" zoomScaleNormal="85" workbookViewId="0"/>
  </sheetViews>
  <sheetFormatPr defaultRowHeight="15" x14ac:dyDescent="0.25"/>
  <cols>
    <col min="1" max="1" width="2" style="21" customWidth="1"/>
    <col min="2" max="2" width="4.7109375" style="21" customWidth="1"/>
    <col min="3" max="3" width="16.7109375" style="21" customWidth="1"/>
    <col min="4" max="4" width="10.7109375" style="21" customWidth="1"/>
    <col min="5" max="5" width="10.140625" style="21" customWidth="1"/>
    <col min="6" max="6" width="9.140625" style="21"/>
    <col min="7" max="7" width="6.5703125" style="21" customWidth="1"/>
    <col min="8" max="8" width="8.42578125" style="21" customWidth="1"/>
    <col min="9" max="9" width="8.28515625" style="21" customWidth="1"/>
    <col min="10" max="10" width="13.140625" style="21" customWidth="1"/>
    <col min="11" max="11" width="12.140625" style="21" customWidth="1"/>
    <col min="12" max="12" width="11.42578125" style="21" customWidth="1"/>
    <col min="13" max="13" width="20.5703125" style="21" customWidth="1"/>
    <col min="14" max="14" width="12.28515625" style="21" customWidth="1"/>
    <col min="15" max="15" width="19.85546875" style="21" customWidth="1"/>
    <col min="16" max="16" width="13" style="21" customWidth="1"/>
    <col min="17" max="17" width="17.85546875" style="21" customWidth="1"/>
    <col min="18" max="16384" width="9.140625" style="21"/>
  </cols>
  <sheetData>
    <row r="2" spans="2:17" ht="20.25" x14ac:dyDescent="0.3">
      <c r="C2" s="205" t="s">
        <v>84</v>
      </c>
    </row>
    <row r="4" spans="2:17" x14ac:dyDescent="0.25">
      <c r="B4" s="210">
        <v>1</v>
      </c>
      <c r="C4" s="21" t="s">
        <v>88</v>
      </c>
    </row>
    <row r="5" spans="2:17" x14ac:dyDescent="0.25">
      <c r="B5" s="210">
        <v>2</v>
      </c>
      <c r="C5" s="149" t="s">
        <v>90</v>
      </c>
    </row>
    <row r="6" spans="2:17" x14ac:dyDescent="0.25">
      <c r="B6" s="210">
        <v>3</v>
      </c>
      <c r="C6" s="21" t="s">
        <v>91</v>
      </c>
    </row>
    <row r="7" spans="2:17" x14ac:dyDescent="0.25">
      <c r="B7" s="210">
        <v>4</v>
      </c>
      <c r="C7" s="21" t="s">
        <v>27</v>
      </c>
    </row>
    <row r="10" spans="2:17" x14ac:dyDescent="0.25">
      <c r="J10" s="234" t="s">
        <v>89</v>
      </c>
      <c r="K10" s="107" t="s">
        <v>35</v>
      </c>
      <c r="L10" s="108"/>
      <c r="M10" s="108"/>
      <c r="N10" s="109"/>
      <c r="O10" s="109"/>
      <c r="P10" s="109"/>
    </row>
    <row r="11" spans="2:17" x14ac:dyDescent="0.25">
      <c r="J11" s="234"/>
      <c r="K11" s="108" t="s">
        <v>0</v>
      </c>
      <c r="L11" s="150" t="s">
        <v>33</v>
      </c>
      <c r="M11" s="150"/>
      <c r="N11" s="112" t="s">
        <v>34</v>
      </c>
      <c r="O11" s="112"/>
      <c r="P11" s="112"/>
    </row>
    <row r="12" spans="2:17" ht="15.75" customHeight="1" x14ac:dyDescent="0.25">
      <c r="C12" s="238" t="s">
        <v>87</v>
      </c>
      <c r="D12" s="238"/>
      <c r="E12" s="238"/>
      <c r="F12" s="238"/>
      <c r="G12" s="238"/>
      <c r="H12" s="238"/>
      <c r="J12" s="234"/>
      <c r="K12" s="108" t="s">
        <v>0</v>
      </c>
      <c r="L12" s="151" t="s">
        <v>0</v>
      </c>
      <c r="M12" s="236" t="s">
        <v>32</v>
      </c>
      <c r="N12" s="111" t="s">
        <v>0</v>
      </c>
      <c r="O12" s="237" t="s">
        <v>32</v>
      </c>
      <c r="P12" s="112"/>
    </row>
    <row r="13" spans="2:17" ht="18" customHeight="1" x14ac:dyDescent="0.25">
      <c r="C13" s="239"/>
      <c r="D13" s="239"/>
      <c r="E13" s="239"/>
      <c r="F13" s="239"/>
      <c r="G13" s="239"/>
      <c r="H13" s="239"/>
      <c r="J13" s="234"/>
      <c r="K13" s="108" t="s">
        <v>0</v>
      </c>
      <c r="L13" s="151" t="s">
        <v>0</v>
      </c>
      <c r="M13" s="236"/>
      <c r="N13" s="111" t="s">
        <v>0</v>
      </c>
      <c r="O13" s="237"/>
      <c r="P13" s="112"/>
    </row>
    <row r="14" spans="2:17" ht="14.25" customHeight="1" x14ac:dyDescent="0.25">
      <c r="C14" s="211"/>
      <c r="D14" s="211"/>
      <c r="E14" s="212">
        <v>570</v>
      </c>
      <c r="F14" s="212"/>
      <c r="G14" s="212">
        <v>494</v>
      </c>
      <c r="H14" s="211"/>
      <c r="J14" s="235"/>
      <c r="K14" s="108" t="s">
        <v>0</v>
      </c>
      <c r="L14" s="152">
        <v>570</v>
      </c>
      <c r="M14" s="153" t="str">
        <f>IF(L14&gt;570,"&lt; Max 570",IF(L14="","&lt; Enter a Figure",""))</f>
        <v/>
      </c>
      <c r="N14" s="154">
        <v>0</v>
      </c>
      <c r="O14" s="153" t="str">
        <f>IF(N14&gt;570,"&lt; Max 570",IF(N14="","&lt; Enter a Figure",""))</f>
        <v/>
      </c>
    </row>
    <row r="15" spans="2:17" s="119" customFormat="1" ht="29.25" customHeight="1" x14ac:dyDescent="0.25">
      <c r="C15" s="155" t="s">
        <v>16</v>
      </c>
      <c r="D15" s="156" t="s">
        <v>2</v>
      </c>
      <c r="E15" s="157" t="s">
        <v>17</v>
      </c>
      <c r="F15" s="158" t="s">
        <v>22</v>
      </c>
      <c r="G15" s="157" t="s">
        <v>20</v>
      </c>
      <c r="H15" s="158" t="s">
        <v>21</v>
      </c>
      <c r="J15" s="159" t="s">
        <v>16</v>
      </c>
      <c r="K15" s="160" t="s">
        <v>2</v>
      </c>
      <c r="L15" s="169" t="s">
        <v>17</v>
      </c>
      <c r="M15" s="170" t="s">
        <v>22</v>
      </c>
      <c r="N15" s="169" t="s">
        <v>20</v>
      </c>
      <c r="O15" s="170" t="s">
        <v>21</v>
      </c>
      <c r="P15" s="171"/>
      <c r="Q15" s="171"/>
    </row>
    <row r="16" spans="2:17" ht="15" customHeight="1" x14ac:dyDescent="0.25">
      <c r="C16" s="161" t="s">
        <v>13</v>
      </c>
      <c r="D16" s="180">
        <v>13</v>
      </c>
      <c r="E16" s="181">
        <v>15</v>
      </c>
      <c r="F16" s="182">
        <v>195</v>
      </c>
      <c r="G16" s="181">
        <v>13</v>
      </c>
      <c r="H16" s="182">
        <v>169</v>
      </c>
      <c r="J16" s="162" t="s">
        <v>13</v>
      </c>
      <c r="K16" s="163">
        <v>13</v>
      </c>
      <c r="L16" s="172">
        <f>$L$19</f>
        <v>15</v>
      </c>
      <c r="M16" s="173">
        <f>K16*L16</f>
        <v>195</v>
      </c>
      <c r="N16" s="174">
        <f>$N$19</f>
        <v>0</v>
      </c>
      <c r="O16" s="173">
        <f>K16*N16</f>
        <v>0</v>
      </c>
      <c r="P16" s="175" t="s">
        <v>19</v>
      </c>
      <c r="Q16" s="233" t="str">
        <f>IF(AND(L19&lt;=15,N19&lt;=15,K19&lt;=52),"(4) Add these figures to your headcount","Incomplete")</f>
        <v>(4) Add these figures to your headcount</v>
      </c>
    </row>
    <row r="17" spans="3:17" x14ac:dyDescent="0.25">
      <c r="C17" s="161" t="s">
        <v>14</v>
      </c>
      <c r="D17" s="180">
        <v>15</v>
      </c>
      <c r="E17" s="181">
        <v>15</v>
      </c>
      <c r="F17" s="182">
        <v>225</v>
      </c>
      <c r="G17" s="181">
        <v>13</v>
      </c>
      <c r="H17" s="182">
        <v>195</v>
      </c>
      <c r="J17" s="162" t="s">
        <v>14</v>
      </c>
      <c r="K17" s="164">
        <v>15</v>
      </c>
      <c r="L17" s="172">
        <f>$L$19</f>
        <v>15</v>
      </c>
      <c r="M17" s="173">
        <f t="shared" ref="M17:M18" si="0">K17*L17</f>
        <v>225</v>
      </c>
      <c r="N17" s="174">
        <f>$N$19</f>
        <v>0</v>
      </c>
      <c r="O17" s="173">
        <f>K17*N17</f>
        <v>0</v>
      </c>
      <c r="P17" s="175" t="s">
        <v>19</v>
      </c>
      <c r="Q17" s="233"/>
    </row>
    <row r="18" spans="3:17" x14ac:dyDescent="0.25">
      <c r="C18" s="165" t="s">
        <v>15</v>
      </c>
      <c r="D18" s="183">
        <v>10</v>
      </c>
      <c r="E18" s="184">
        <v>15</v>
      </c>
      <c r="F18" s="185">
        <v>150</v>
      </c>
      <c r="G18" s="184">
        <v>13</v>
      </c>
      <c r="H18" s="185">
        <v>130</v>
      </c>
      <c r="J18" s="166" t="s">
        <v>15</v>
      </c>
      <c r="K18" s="167">
        <v>10</v>
      </c>
      <c r="L18" s="176">
        <f>$L$19</f>
        <v>15</v>
      </c>
      <c r="M18" s="177">
        <f t="shared" si="0"/>
        <v>150</v>
      </c>
      <c r="N18" s="178">
        <f>$N$19</f>
        <v>0</v>
      </c>
      <c r="O18" s="177">
        <f>K18*N18</f>
        <v>0</v>
      </c>
      <c r="P18" s="175" t="s">
        <v>19</v>
      </c>
      <c r="Q18" s="233"/>
    </row>
    <row r="19" spans="3:17" x14ac:dyDescent="0.25">
      <c r="C19" s="161" t="s">
        <v>18</v>
      </c>
      <c r="D19" s="180">
        <v>38</v>
      </c>
      <c r="E19" s="181">
        <v>15</v>
      </c>
      <c r="F19" s="182">
        <v>570</v>
      </c>
      <c r="G19" s="186">
        <v>13</v>
      </c>
      <c r="H19" s="187">
        <v>494</v>
      </c>
      <c r="J19" s="168" t="s">
        <v>18</v>
      </c>
      <c r="K19" s="172">
        <f>SUM(K16:K18)</f>
        <v>38</v>
      </c>
      <c r="L19" s="174">
        <f>IFERROR(IF((L14/K19)&gt;15,15,(L14/K19)),0)</f>
        <v>15</v>
      </c>
      <c r="M19" s="173">
        <f>SUM(M16:M18)</f>
        <v>570</v>
      </c>
      <c r="N19" s="179">
        <f>IFERROR(IF((N14/K19)&gt;15,15,(N14/K19)),0)</f>
        <v>0</v>
      </c>
      <c r="O19" s="173">
        <f>N14</f>
        <v>0</v>
      </c>
      <c r="P19" s="74"/>
      <c r="Q19" s="74"/>
    </row>
    <row r="20" spans="3:17" ht="14.25" customHeight="1" x14ac:dyDescent="0.25">
      <c r="K20" s="21" t="str">
        <f>IF(K19&lt;38,"FEL must be claimed over at least 38 weeks",IF(SUM(K16:K18)&gt;52,"There are only 52 weeks in a year",""))</f>
        <v/>
      </c>
    </row>
    <row r="21" spans="3:17" ht="14.25" customHeight="1" x14ac:dyDescent="0.25"/>
    <row r="22" spans="3:17" ht="15" customHeight="1" x14ac:dyDescent="0.25">
      <c r="C22" s="226"/>
      <c r="D22" s="231" t="s">
        <v>92</v>
      </c>
      <c r="E22" s="231"/>
      <c r="F22" s="231"/>
      <c r="G22" s="231"/>
    </row>
    <row r="23" spans="3:17" ht="33" customHeight="1" x14ac:dyDescent="0.25">
      <c r="C23" s="226"/>
      <c r="D23" s="232" t="s">
        <v>10</v>
      </c>
      <c r="E23" s="232"/>
      <c r="F23" s="232"/>
      <c r="G23" s="232"/>
    </row>
    <row r="24" spans="3:17" x14ac:dyDescent="0.25">
      <c r="E24" s="64"/>
      <c r="F24" s="64"/>
      <c r="G24" s="64"/>
    </row>
    <row r="25" spans="3:17" x14ac:dyDescent="0.25">
      <c r="E25" s="64"/>
      <c r="F25" s="64"/>
      <c r="G25" s="64"/>
    </row>
  </sheetData>
  <sheetProtection sheet="1" objects="1" scenarios="1"/>
  <mergeCells count="8">
    <mergeCell ref="Q16:Q18"/>
    <mergeCell ref="J10:J14"/>
    <mergeCell ref="C22:C23"/>
    <mergeCell ref="D22:G22"/>
    <mergeCell ref="D23:G23"/>
    <mergeCell ref="M12:M13"/>
    <mergeCell ref="O12:O13"/>
    <mergeCell ref="C12:H13"/>
  </mergeCells>
  <conditionalFormatting sqref="K19">
    <cfRule type="cellIs" dxfId="22" priority="33" operator="greaterThan">
      <formula>52</formula>
    </cfRule>
    <cfRule type="cellIs" dxfId="21" priority="36" operator="lessThan">
      <formula>38</formula>
    </cfRule>
    <cfRule type="cellIs" dxfId="20" priority="37" operator="greaterThan">
      <formula>52</formula>
    </cfRule>
  </conditionalFormatting>
  <conditionalFormatting sqref="M19">
    <cfRule type="cellIs" dxfId="19" priority="32" operator="greaterThan">
      <formula>570</formula>
    </cfRule>
  </conditionalFormatting>
  <conditionalFormatting sqref="L14">
    <cfRule type="cellIs" dxfId="18" priority="28" operator="lessThan">
      <formula>0</formula>
    </cfRule>
    <cfRule type="cellIs" dxfId="17" priority="29" operator="greaterThan">
      <formula>570</formula>
    </cfRule>
  </conditionalFormatting>
  <conditionalFormatting sqref="M16:M18">
    <cfRule type="cellIs" dxfId="16" priority="27" operator="equal">
      <formula>0</formula>
    </cfRule>
  </conditionalFormatting>
  <conditionalFormatting sqref="K20:K21">
    <cfRule type="cellIs" dxfId="15" priority="15" operator="equal">
      <formula>"There are only 52 weeks in a year"</formula>
    </cfRule>
    <cfRule type="cellIs" dxfId="14" priority="16" operator="equal">
      <formula>"FEL must be claimed over at least 38 weeks"</formula>
    </cfRule>
  </conditionalFormatting>
  <conditionalFormatting sqref="N14">
    <cfRule type="cellIs" dxfId="13" priority="13" operator="lessThan">
      <formula>0</formula>
    </cfRule>
    <cfRule type="cellIs" dxfId="12" priority="14" operator="greaterThan">
      <formula>570</formula>
    </cfRule>
  </conditionalFormatting>
  <conditionalFormatting sqref="O16:O18">
    <cfRule type="cellIs" dxfId="11" priority="12" operator="equal">
      <formula>0</formula>
    </cfRule>
  </conditionalFormatting>
  <conditionalFormatting sqref="G16:H18">
    <cfRule type="cellIs" dxfId="10" priority="6" operator="equal">
      <formula>0</formula>
    </cfRule>
  </conditionalFormatting>
  <conditionalFormatting sqref="D19">
    <cfRule type="cellIs" dxfId="9" priority="9" operator="greaterThan">
      <formula>52</formula>
    </cfRule>
    <cfRule type="cellIs" dxfId="8" priority="10" operator="lessThan">
      <formula>38</formula>
    </cfRule>
    <cfRule type="cellIs" dxfId="7" priority="11" operator="greaterThan">
      <formula>52</formula>
    </cfRule>
  </conditionalFormatting>
  <conditionalFormatting sqref="F19">
    <cfRule type="cellIs" dxfId="6" priority="8" operator="greaterThan">
      <formula>570</formula>
    </cfRule>
  </conditionalFormatting>
  <conditionalFormatting sqref="F16:F18">
    <cfRule type="cellIs" dxfId="5" priority="7" operator="equal">
      <formula>0</formula>
    </cfRule>
  </conditionalFormatting>
  <conditionalFormatting sqref="N14 L14">
    <cfRule type="containsBlanks" dxfId="4" priority="5">
      <formula>LEN(TRIM(L14))=0</formula>
    </cfRule>
  </conditionalFormatting>
  <conditionalFormatting sqref="M14">
    <cfRule type="cellIs" dxfId="3" priority="4" operator="equal">
      <formula>"&lt; Enter a Figure"</formula>
    </cfRule>
  </conditionalFormatting>
  <conditionalFormatting sqref="O14">
    <cfRule type="cellIs" dxfId="2" priority="3" operator="equal">
      <formula>"&lt; Enter a Figure"</formula>
    </cfRule>
  </conditionalFormatting>
  <conditionalFormatting sqref="O14 M14">
    <cfRule type="cellIs" dxfId="1" priority="2" operator="equal">
      <formula>"&lt; Max 570"</formula>
    </cfRule>
  </conditionalFormatting>
  <conditionalFormatting sqref="O19">
    <cfRule type="cellIs" dxfId="0" priority="1" operator="greaterThan">
      <formula>570</formula>
    </cfRule>
  </conditionalFormatting>
  <hyperlinks>
    <hyperlink ref="D23" r:id="rId1"/>
  </hyperlinks>
  <pageMargins left="0.7" right="0.7" top="0.75" bottom="0.75" header="0.3" footer="0.3"/>
  <pageSetup paperSize="9" orientation="portrait" r:id="rId2"/>
  <ignoredErrors>
    <ignoredError sqref="L19"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31"/>
  <sheetViews>
    <sheetView zoomScaleNormal="100" workbookViewId="0"/>
  </sheetViews>
  <sheetFormatPr defaultRowHeight="15" x14ac:dyDescent="0.25"/>
  <cols>
    <col min="1" max="1" width="3.42578125" style="22" customWidth="1"/>
    <col min="2" max="2" width="4.140625" style="22" customWidth="1"/>
    <col min="3" max="3" width="13.5703125" style="22" customWidth="1"/>
    <col min="4" max="4" width="11.42578125" style="22" customWidth="1"/>
    <col min="5" max="5" width="11.28515625" style="22" customWidth="1"/>
    <col min="6" max="16384" width="9.140625" style="22"/>
  </cols>
  <sheetData>
    <row r="1" spans="1:26" x14ac:dyDescent="0.25">
      <c r="A1" s="21"/>
      <c r="B1" s="21"/>
      <c r="C1" s="21"/>
      <c r="D1" s="21"/>
      <c r="E1" s="21"/>
      <c r="F1" s="21"/>
      <c r="G1" s="21"/>
      <c r="H1" s="21"/>
      <c r="I1" s="21"/>
      <c r="J1" s="21"/>
      <c r="K1" s="21"/>
      <c r="L1" s="21"/>
      <c r="M1" s="21"/>
      <c r="N1" s="21"/>
      <c r="O1" s="21"/>
      <c r="P1" s="21"/>
      <c r="Q1" s="21"/>
      <c r="R1" s="21"/>
      <c r="S1" s="21"/>
      <c r="T1" s="21"/>
      <c r="U1" s="21"/>
      <c r="V1" s="21"/>
      <c r="W1" s="21"/>
      <c r="X1" s="21"/>
      <c r="Y1" s="21"/>
      <c r="Z1" s="21"/>
    </row>
    <row r="2" spans="1:26" ht="20.25" x14ac:dyDescent="0.3">
      <c r="A2" s="21"/>
      <c r="B2" s="21"/>
      <c r="C2" s="205" t="s">
        <v>84</v>
      </c>
      <c r="D2" s="21"/>
      <c r="E2" s="21"/>
      <c r="F2" s="21"/>
      <c r="G2" s="21"/>
      <c r="H2" s="21"/>
      <c r="I2" s="21"/>
      <c r="J2" s="21"/>
      <c r="K2" s="21"/>
      <c r="L2" s="21"/>
      <c r="M2" s="21"/>
      <c r="N2" s="21"/>
      <c r="O2" s="21"/>
      <c r="P2" s="21"/>
      <c r="Q2" s="21"/>
      <c r="R2" s="21"/>
      <c r="S2" s="21"/>
      <c r="T2" s="21"/>
      <c r="U2" s="21"/>
      <c r="V2" s="21"/>
      <c r="W2" s="21"/>
      <c r="X2" s="21"/>
      <c r="Y2" s="21"/>
      <c r="Z2" s="21"/>
    </row>
    <row r="3" spans="1:26" x14ac:dyDescent="0.25">
      <c r="A3" s="21"/>
      <c r="B3" s="21"/>
      <c r="C3" s="148"/>
      <c r="D3" s="21"/>
      <c r="E3" s="21"/>
      <c r="F3" s="21"/>
      <c r="G3" s="21"/>
      <c r="H3" s="21"/>
      <c r="I3" s="21"/>
      <c r="J3" s="21"/>
      <c r="K3" s="21"/>
      <c r="L3" s="21"/>
      <c r="M3" s="21"/>
      <c r="N3" s="21"/>
      <c r="O3" s="21"/>
      <c r="P3" s="21"/>
      <c r="Q3" s="21"/>
      <c r="R3" s="21"/>
      <c r="S3" s="21"/>
      <c r="T3" s="21"/>
      <c r="U3" s="21"/>
      <c r="V3" s="21"/>
      <c r="W3" s="21"/>
      <c r="X3" s="21"/>
      <c r="Y3" s="21"/>
      <c r="Z3" s="21"/>
    </row>
    <row r="4" spans="1:26" x14ac:dyDescent="0.25">
      <c r="A4" s="21"/>
      <c r="B4" s="210">
        <v>1</v>
      </c>
      <c r="C4" s="21" t="s">
        <v>95</v>
      </c>
      <c r="D4" s="21"/>
      <c r="E4" s="21"/>
      <c r="F4" s="21"/>
      <c r="G4" s="21"/>
      <c r="H4" s="21"/>
      <c r="I4" s="21"/>
      <c r="J4" s="21"/>
      <c r="K4" s="21"/>
      <c r="L4" s="21"/>
      <c r="M4" s="21"/>
      <c r="N4" s="21"/>
      <c r="O4" s="21"/>
      <c r="P4" s="21"/>
      <c r="Q4" s="21"/>
      <c r="R4" s="21"/>
      <c r="S4" s="21"/>
      <c r="T4" s="21"/>
      <c r="U4" s="21"/>
      <c r="V4" s="21"/>
      <c r="W4" s="21"/>
      <c r="X4" s="21"/>
      <c r="Y4" s="21"/>
      <c r="Z4" s="21"/>
    </row>
    <row r="5" spans="1:26" x14ac:dyDescent="0.25">
      <c r="A5" s="21"/>
      <c r="B5" s="210">
        <v>2</v>
      </c>
      <c r="C5" s="21" t="s">
        <v>31</v>
      </c>
      <c r="D5" s="21"/>
      <c r="E5" s="21"/>
      <c r="F5" s="21"/>
      <c r="G5" s="21"/>
      <c r="H5" s="21"/>
      <c r="I5" s="21"/>
      <c r="J5" s="21"/>
      <c r="K5" s="21"/>
      <c r="L5" s="21"/>
      <c r="M5" s="21"/>
      <c r="N5" s="21"/>
      <c r="O5" s="21"/>
      <c r="P5" s="21"/>
      <c r="Q5" s="21"/>
      <c r="R5" s="21"/>
      <c r="S5" s="21"/>
      <c r="T5" s="21"/>
      <c r="U5" s="21"/>
      <c r="V5" s="21"/>
      <c r="W5" s="21"/>
      <c r="X5" s="21"/>
      <c r="Y5" s="21"/>
      <c r="Z5" s="21"/>
    </row>
    <row r="6" spans="1:26" x14ac:dyDescent="0.25">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ht="15.75" thickBot="1" x14ac:dyDescent="0.3">
      <c r="A7" s="21"/>
      <c r="B7" s="21"/>
      <c r="C7" s="21"/>
      <c r="D7" s="21"/>
      <c r="E7" s="21"/>
      <c r="F7" s="21"/>
      <c r="G7" s="21"/>
      <c r="H7" s="21"/>
      <c r="I7" s="21"/>
      <c r="J7" s="21"/>
      <c r="K7" s="21"/>
      <c r="L7" s="21"/>
      <c r="M7" s="21"/>
      <c r="N7" s="21"/>
      <c r="O7" s="21"/>
      <c r="P7" s="21"/>
      <c r="Q7" s="21"/>
      <c r="R7" s="21"/>
      <c r="S7" s="21"/>
      <c r="T7" s="21"/>
      <c r="U7" s="21"/>
      <c r="V7" s="21"/>
      <c r="W7" s="21"/>
      <c r="X7" s="21"/>
      <c r="Y7" s="21"/>
      <c r="Z7" s="21"/>
    </row>
    <row r="8" spans="1:26" s="188" customFormat="1" ht="31.5" customHeight="1" x14ac:dyDescent="0.25">
      <c r="A8" s="64"/>
      <c r="B8" s="64"/>
      <c r="C8" s="242" t="s">
        <v>28</v>
      </c>
      <c r="D8" s="240" t="s">
        <v>76</v>
      </c>
      <c r="E8" s="193" t="s">
        <v>29</v>
      </c>
      <c r="F8" s="244" t="s">
        <v>30</v>
      </c>
      <c r="G8" s="244"/>
      <c r="H8" s="244"/>
      <c r="I8" s="244"/>
      <c r="J8" s="244"/>
      <c r="K8" s="244"/>
      <c r="L8" s="244"/>
      <c r="M8" s="244"/>
      <c r="N8" s="244"/>
      <c r="O8" s="244"/>
      <c r="P8" s="244"/>
      <c r="Q8" s="244"/>
      <c r="R8" s="244"/>
      <c r="S8" s="245"/>
      <c r="T8" s="64"/>
      <c r="U8" s="64"/>
      <c r="V8" s="64"/>
      <c r="W8" s="64"/>
      <c r="X8" s="64"/>
      <c r="Y8" s="64"/>
      <c r="Z8" s="64"/>
    </row>
    <row r="9" spans="1:26" s="190" customFormat="1" ht="30.75" customHeight="1" thickBot="1" x14ac:dyDescent="0.35">
      <c r="A9" s="189"/>
      <c r="B9" s="189"/>
      <c r="C9" s="243"/>
      <c r="D9" s="241"/>
      <c r="E9" s="194">
        <v>38</v>
      </c>
      <c r="F9" s="195">
        <v>39</v>
      </c>
      <c r="G9" s="195">
        <v>40</v>
      </c>
      <c r="H9" s="195">
        <v>41</v>
      </c>
      <c r="I9" s="195">
        <v>42</v>
      </c>
      <c r="J9" s="195">
        <v>43</v>
      </c>
      <c r="K9" s="195">
        <v>44</v>
      </c>
      <c r="L9" s="195">
        <v>45</v>
      </c>
      <c r="M9" s="195">
        <v>46</v>
      </c>
      <c r="N9" s="195">
        <v>47</v>
      </c>
      <c r="O9" s="195">
        <v>48</v>
      </c>
      <c r="P9" s="195">
        <v>49</v>
      </c>
      <c r="Q9" s="195">
        <v>50</v>
      </c>
      <c r="R9" s="195">
        <v>51</v>
      </c>
      <c r="S9" s="196">
        <v>52</v>
      </c>
      <c r="T9" s="189"/>
      <c r="U9" s="189"/>
      <c r="V9" s="189"/>
      <c r="W9" s="189"/>
      <c r="X9" s="189"/>
      <c r="Y9" s="189"/>
      <c r="Z9" s="189"/>
    </row>
    <row r="10" spans="1:26" s="188" customFormat="1" ht="27" customHeight="1" x14ac:dyDescent="0.25">
      <c r="A10" s="64"/>
      <c r="B10" s="64"/>
      <c r="C10" s="191" t="s">
        <v>74</v>
      </c>
      <c r="D10" s="197">
        <v>570</v>
      </c>
      <c r="E10" s="198">
        <f t="shared" ref="E10:S11" si="0">$D10/E$9</f>
        <v>15</v>
      </c>
      <c r="F10" s="199">
        <f t="shared" si="0"/>
        <v>14.615384615384615</v>
      </c>
      <c r="G10" s="199">
        <f t="shared" si="0"/>
        <v>14.25</v>
      </c>
      <c r="H10" s="199">
        <f t="shared" si="0"/>
        <v>13.902439024390244</v>
      </c>
      <c r="I10" s="199">
        <f t="shared" si="0"/>
        <v>13.571428571428571</v>
      </c>
      <c r="J10" s="199">
        <f t="shared" si="0"/>
        <v>13.255813953488373</v>
      </c>
      <c r="K10" s="199">
        <f t="shared" si="0"/>
        <v>12.954545454545455</v>
      </c>
      <c r="L10" s="199">
        <f t="shared" si="0"/>
        <v>12.666666666666666</v>
      </c>
      <c r="M10" s="199">
        <f t="shared" si="0"/>
        <v>12.391304347826088</v>
      </c>
      <c r="N10" s="199">
        <f t="shared" si="0"/>
        <v>12.127659574468085</v>
      </c>
      <c r="O10" s="199">
        <f t="shared" si="0"/>
        <v>11.875</v>
      </c>
      <c r="P10" s="199">
        <f t="shared" si="0"/>
        <v>11.63265306122449</v>
      </c>
      <c r="Q10" s="199">
        <f t="shared" si="0"/>
        <v>11.4</v>
      </c>
      <c r="R10" s="199">
        <f t="shared" si="0"/>
        <v>11.176470588235293</v>
      </c>
      <c r="S10" s="200">
        <f t="shared" si="0"/>
        <v>10.961538461538462</v>
      </c>
      <c r="T10" s="64"/>
      <c r="U10" s="64"/>
      <c r="V10" s="64"/>
      <c r="W10" s="64"/>
      <c r="X10" s="64"/>
      <c r="Y10" s="64"/>
      <c r="Z10" s="64"/>
    </row>
    <row r="11" spans="1:26" s="188" customFormat="1" ht="32.25" customHeight="1" thickBot="1" x14ac:dyDescent="0.3">
      <c r="A11" s="64"/>
      <c r="B11" s="64"/>
      <c r="C11" s="192" t="s">
        <v>75</v>
      </c>
      <c r="D11" s="201">
        <v>1140</v>
      </c>
      <c r="E11" s="202">
        <f t="shared" si="0"/>
        <v>30</v>
      </c>
      <c r="F11" s="203">
        <f t="shared" si="0"/>
        <v>29.23076923076923</v>
      </c>
      <c r="G11" s="203">
        <f t="shared" si="0"/>
        <v>28.5</v>
      </c>
      <c r="H11" s="203">
        <f t="shared" si="0"/>
        <v>27.804878048780488</v>
      </c>
      <c r="I11" s="203">
        <f t="shared" si="0"/>
        <v>27.142857142857142</v>
      </c>
      <c r="J11" s="203">
        <f t="shared" si="0"/>
        <v>26.511627906976745</v>
      </c>
      <c r="K11" s="203">
        <f t="shared" si="0"/>
        <v>25.90909090909091</v>
      </c>
      <c r="L11" s="203">
        <f t="shared" si="0"/>
        <v>25.333333333333332</v>
      </c>
      <c r="M11" s="203">
        <f t="shared" si="0"/>
        <v>24.782608695652176</v>
      </c>
      <c r="N11" s="203">
        <f t="shared" si="0"/>
        <v>24.25531914893617</v>
      </c>
      <c r="O11" s="203">
        <f t="shared" si="0"/>
        <v>23.75</v>
      </c>
      <c r="P11" s="203">
        <f t="shared" si="0"/>
        <v>23.26530612244898</v>
      </c>
      <c r="Q11" s="203">
        <f t="shared" si="0"/>
        <v>22.8</v>
      </c>
      <c r="R11" s="203">
        <f t="shared" si="0"/>
        <v>22.352941176470587</v>
      </c>
      <c r="S11" s="204">
        <f t="shared" si="0"/>
        <v>21.923076923076923</v>
      </c>
      <c r="T11" s="64"/>
      <c r="U11" s="64"/>
      <c r="V11" s="64"/>
      <c r="W11" s="64"/>
      <c r="X11" s="64"/>
      <c r="Y11" s="64"/>
      <c r="Z11" s="64"/>
    </row>
    <row r="12" spans="1:26" x14ac:dyDescent="0.2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x14ac:dyDescent="0.25">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x14ac:dyDescent="0.2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x14ac:dyDescent="0.25">
      <c r="A17" s="21"/>
      <c r="B17" s="21"/>
      <c r="C17" s="226"/>
      <c r="D17" s="231" t="s">
        <v>92</v>
      </c>
      <c r="E17" s="231"/>
      <c r="F17" s="231"/>
      <c r="G17" s="231"/>
      <c r="H17" s="21"/>
      <c r="I17" s="21"/>
      <c r="J17" s="21"/>
      <c r="K17" s="21"/>
      <c r="L17" s="21"/>
      <c r="M17" s="21"/>
      <c r="N17" s="21"/>
      <c r="O17" s="21"/>
      <c r="P17" s="21"/>
      <c r="Q17" s="21"/>
      <c r="S17" s="21"/>
      <c r="T17" s="21"/>
      <c r="U17" s="21"/>
      <c r="V17" s="21"/>
      <c r="W17" s="21"/>
      <c r="X17" s="21"/>
      <c r="Y17" s="21"/>
      <c r="Z17" s="21"/>
    </row>
    <row r="18" spans="1:26" x14ac:dyDescent="0.25">
      <c r="A18" s="21"/>
      <c r="B18" s="21"/>
      <c r="C18" s="226"/>
      <c r="D18" s="232" t="s">
        <v>10</v>
      </c>
      <c r="E18" s="232"/>
      <c r="F18" s="232"/>
      <c r="G18" s="232"/>
      <c r="H18" s="21"/>
      <c r="I18" s="21"/>
      <c r="J18" s="21"/>
      <c r="K18" s="21"/>
      <c r="L18" s="21"/>
      <c r="M18" s="21"/>
      <c r="N18" s="21"/>
      <c r="O18" s="21"/>
      <c r="P18" s="21"/>
      <c r="Q18" s="21"/>
      <c r="S18" s="21"/>
      <c r="T18" s="21"/>
      <c r="U18" s="21"/>
      <c r="V18" s="21"/>
      <c r="W18" s="21"/>
      <c r="X18" s="21"/>
      <c r="Y18" s="21"/>
      <c r="Z18" s="21"/>
    </row>
    <row r="19" spans="1:26" x14ac:dyDescent="0.25">
      <c r="A19" s="21"/>
      <c r="B19" s="21"/>
      <c r="C19" s="21"/>
      <c r="D19" s="21"/>
      <c r="E19" s="64"/>
      <c r="F19" s="64"/>
      <c r="G19" s="64"/>
      <c r="H19" s="21"/>
      <c r="I19" s="21"/>
      <c r="J19" s="21"/>
      <c r="K19" s="21"/>
      <c r="L19" s="21"/>
      <c r="M19" s="21"/>
      <c r="N19" s="21"/>
      <c r="O19" s="21"/>
      <c r="P19" s="21"/>
      <c r="Q19" s="21"/>
      <c r="R19" s="21"/>
      <c r="S19" s="21"/>
      <c r="T19" s="21"/>
      <c r="U19" s="21"/>
      <c r="V19" s="21"/>
      <c r="W19" s="21"/>
      <c r="X19" s="21"/>
      <c r="Y19" s="21"/>
      <c r="Z19" s="21"/>
    </row>
    <row r="20" spans="1:26" x14ac:dyDescent="0.25">
      <c r="A20" s="21"/>
      <c r="B20" s="21"/>
      <c r="C20" s="21"/>
      <c r="D20" s="21"/>
      <c r="E20" s="64"/>
      <c r="F20" s="64"/>
      <c r="G20" s="64"/>
      <c r="H20" s="21"/>
      <c r="I20" s="21"/>
      <c r="J20" s="21"/>
      <c r="K20" s="21"/>
      <c r="L20" s="21"/>
      <c r="M20" s="21"/>
      <c r="N20" s="21"/>
      <c r="O20" s="21"/>
      <c r="P20" s="21"/>
      <c r="Q20" s="21"/>
      <c r="R20" s="21"/>
      <c r="S20" s="21"/>
      <c r="T20" s="21"/>
      <c r="U20" s="21"/>
      <c r="V20" s="21"/>
      <c r="W20" s="21"/>
      <c r="X20" s="21"/>
      <c r="Y20" s="21"/>
      <c r="Z20" s="21"/>
    </row>
    <row r="21" spans="1:26" x14ac:dyDescent="0.25">
      <c r="A21" s="21"/>
      <c r="B21" s="21"/>
      <c r="C21" s="21"/>
      <c r="D21" s="21"/>
      <c r="E21" s="64"/>
      <c r="F21" s="64"/>
      <c r="G21" s="64"/>
      <c r="H21" s="21"/>
      <c r="I21" s="21"/>
      <c r="J21" s="21"/>
      <c r="K21" s="21"/>
      <c r="L21" s="21"/>
      <c r="M21" s="21"/>
      <c r="N21" s="21"/>
      <c r="O21" s="21"/>
      <c r="P21" s="21"/>
      <c r="Q21" s="21"/>
      <c r="R21" s="21"/>
      <c r="S21" s="21"/>
      <c r="T21" s="21"/>
      <c r="U21" s="21"/>
      <c r="V21" s="21"/>
      <c r="W21" s="21"/>
      <c r="X21" s="21"/>
      <c r="Y21" s="21"/>
      <c r="Z21" s="21"/>
    </row>
    <row r="22" spans="1:26" x14ac:dyDescent="0.2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sheetData>
  <sheetProtection sheet="1" objects="1" scenarios="1"/>
  <mergeCells count="6">
    <mergeCell ref="D8:D9"/>
    <mergeCell ref="C8:C9"/>
    <mergeCell ref="F8:S8"/>
    <mergeCell ref="C17:C18"/>
    <mergeCell ref="D17:G17"/>
    <mergeCell ref="D18:G18"/>
  </mergeCells>
  <hyperlinks>
    <hyperlink ref="D18"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Calendar Calculator</vt:lpstr>
      <vt:lpstr>Mid-Term Change of Hours</vt:lpstr>
      <vt:lpstr>Split &amp; Stretched Delivery</vt:lpstr>
      <vt:lpstr>Stretched Offer Table</vt:lpstr>
    </vt:vector>
  </TitlesOfParts>
  <Company>Sheffield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Lyndsey</dc:creator>
  <cp:lastModifiedBy>Simmonite Gill</cp:lastModifiedBy>
  <dcterms:created xsi:type="dcterms:W3CDTF">2014-12-16T11:22:25Z</dcterms:created>
  <dcterms:modified xsi:type="dcterms:W3CDTF">2017-09-20T09:26:44Z</dcterms:modified>
</cp:coreProperties>
</file>