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26" lockStructure="1" lockWindows="1"/>
  <bookViews>
    <workbookView xWindow="-10" yWindow="-10" windowWidth="7660" windowHeight="9120"/>
  </bookViews>
  <sheets>
    <sheet name="Index" sheetId="13254" r:id="rId1"/>
    <sheet name="Wage Costs" sheetId="13250" r:id="rId2"/>
    <sheet name="Timesheet" sheetId="13253" r:id="rId3"/>
    <sheet name="Disbursments" sheetId="13251" r:id="rId4"/>
    <sheet name="Fee" sheetId="13252" r:id="rId5"/>
  </sheets>
  <definedNames>
    <definedName name="Admin_Rate">#REF!</definedName>
    <definedName name="Admin_time">#REF!</definedName>
    <definedName name="Disbursements">#REF!</definedName>
    <definedName name="Enh_Admin_Rate">#REF!</definedName>
    <definedName name="Mgt_rate">#REF!</definedName>
    <definedName name="Mgt_time">#REF!</definedName>
    <definedName name="_xlnm.Print_Area" localSheetId="3">Disbursments!$A$1:$D$15</definedName>
    <definedName name="_xlnm.Print_Area" localSheetId="4">Fee!$A$1:$D$18</definedName>
    <definedName name="_xlnm.Print_Area" localSheetId="0">Index!$A$1:$C$11</definedName>
    <definedName name="_xlnm.Print_Area" localSheetId="2">Timesheet!$A$1:$G$14</definedName>
    <definedName name="_xlnm.Print_Area" localSheetId="1">'Wage Costs'!$A$1:$G$15</definedName>
    <definedName name="Tech_Rate">#REF!</definedName>
    <definedName name="Tech_time">#REF!</definedName>
    <definedName name="year1_time">#REF!</definedName>
    <definedName name="Year2_5time">#REF!</definedName>
  </definedNames>
  <calcPr calcId="145621"/>
</workbook>
</file>

<file path=xl/calcChain.xml><?xml version="1.0" encoding="utf-8"?>
<calcChain xmlns="http://schemas.openxmlformats.org/spreadsheetml/2006/main">
  <c r="C3" i="13252" l="1"/>
  <c r="D8" i="13250"/>
  <c r="D10" i="13250"/>
  <c r="D12" i="13250" s="1"/>
  <c r="D14" i="13250" s="1"/>
  <c r="C4" i="13252" s="1"/>
  <c r="C5" i="13252" s="1"/>
  <c r="C7" i="13252"/>
  <c r="E8" i="13250"/>
  <c r="E10" i="13250" s="1"/>
  <c r="C14" i="13251"/>
  <c r="C11" i="13252" s="1"/>
  <c r="F12" i="13253"/>
  <c r="E12" i="13253"/>
  <c r="D12" i="13253"/>
  <c r="F8" i="13250"/>
  <c r="F10" i="13250" s="1"/>
  <c r="E14" i="13250" l="1"/>
  <c r="C8" i="13252" s="1"/>
  <c r="C9" i="13252" s="1"/>
  <c r="C13" i="13252" s="1"/>
  <c r="E12" i="13250"/>
  <c r="F12" i="13250"/>
  <c r="F14" i="13250" s="1"/>
  <c r="C14" i="13252" l="1"/>
  <c r="C15" i="13252" s="1"/>
</calcChain>
</file>

<file path=xl/sharedStrings.xml><?xml version="1.0" encoding="utf-8"?>
<sst xmlns="http://schemas.openxmlformats.org/spreadsheetml/2006/main" count="55" uniqueCount="54">
  <si>
    <t>Action</t>
  </si>
  <si>
    <t>Check application valid e.g. all compulsory questions completed and correct fee included</t>
  </si>
  <si>
    <t>Technical time</t>
  </si>
  <si>
    <t>Admin time</t>
  </si>
  <si>
    <t>Total</t>
  </si>
  <si>
    <t>Cost per Operational day</t>
  </si>
  <si>
    <t>Standard cost to the Council of one hour of working time</t>
  </si>
  <si>
    <t>Salary + Oncosts full year</t>
  </si>
  <si>
    <t>Operational Days in a year</t>
  </si>
  <si>
    <t>Chargable hours per day</t>
  </si>
  <si>
    <t>Admin Hours</t>
  </si>
  <si>
    <t>Admin Rate</t>
  </si>
  <si>
    <t>Cost</t>
  </si>
  <si>
    <t>Tech Hours</t>
  </si>
  <si>
    <t>Tech Rate</t>
  </si>
  <si>
    <t>Total hours as a Decimal</t>
  </si>
  <si>
    <t>Mgt time</t>
  </si>
  <si>
    <t>Admin</t>
  </si>
  <si>
    <t>Tech</t>
  </si>
  <si>
    <t>Mgt</t>
  </si>
  <si>
    <t>Transport costs</t>
  </si>
  <si>
    <t>Advertising</t>
  </si>
  <si>
    <t>Prepare licence documents and certificates of service for all interested parties inc time for postage</t>
  </si>
  <si>
    <t>Enquiry received and service request entered on computer system and information pack sent out, Generate acknowledgement letter and send to applicant.enter details from application form onto computer.</t>
  </si>
  <si>
    <t>Return application form for completion of missing details and chase up missing information inc wrighting and sending appropriate letters/ telephone calls etc.</t>
  </si>
  <si>
    <t>Check all particulars entered on computer premises record correctly.  Examine gas safety and other certificates submitted with licence for validity and consider application</t>
  </si>
  <si>
    <t>Check and sign licence documents, send to interested parties licence documents and consider representations, update computer records and serve licence documents</t>
  </si>
  <si>
    <t>Visit to check licence conditions compliance inc travel</t>
  </si>
  <si>
    <t>Preparation - General</t>
  </si>
  <si>
    <t>Total Disbursements/preparation costs</t>
  </si>
  <si>
    <t>Wage Costs</t>
  </si>
  <si>
    <t>Timesheet - how the times of individual jobs have been calculated</t>
  </si>
  <si>
    <t>Wage Costs - the costs of two levels of staff used in the calculations</t>
  </si>
  <si>
    <t xml:space="preserve">Fee - the calculation of the average fee </t>
  </si>
  <si>
    <t>Sheffield HMO Licensing Costs Calculator - Index</t>
  </si>
  <si>
    <t>Allowance for management support</t>
  </si>
  <si>
    <t>Disbursements and preparation costs per property based upon 1000 anticipated applications</t>
  </si>
  <si>
    <t>Postage</t>
  </si>
  <si>
    <t>Temporary Exemption Notices</t>
  </si>
  <si>
    <t>Meetings with stakeholders</t>
  </si>
  <si>
    <t>Unrecoverable costs of court cases, prosecutions and appeals</t>
  </si>
  <si>
    <t>Case Conferences</t>
  </si>
  <si>
    <t>Representations</t>
  </si>
  <si>
    <t>Carry out fit and proper person checks with other council services e.g. council tax, housing benefit, and external agencies and link to property</t>
  </si>
  <si>
    <t>Visit property to check licence details and determine priority for inspection inc travel time and prepare schedule of conditions for processing.</t>
  </si>
  <si>
    <t>Total Cost at timeof calculation</t>
  </si>
  <si>
    <t>Admin Cost</t>
  </si>
  <si>
    <t xml:space="preserve">Disbursements - overheads </t>
  </si>
  <si>
    <t>Licence fee for a 5 person house</t>
  </si>
  <si>
    <t>HMO Licence fee per property 
based on 1000 anticipated applications</t>
  </si>
  <si>
    <t>To inflation proof costs are to be increased to cover for the median point in applications over the 5 year period = 2% per annum until median point</t>
  </si>
  <si>
    <t>Disbursements - the on costs of licensing split between the 1000 expected houses requiring licensing</t>
  </si>
  <si>
    <t>Chasing applications</t>
  </si>
  <si>
    <t>Land Registry Search 1 in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</si>
</sst>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u/>
      <sz val="16"/>
      <color indexed="12"/>
      <name val="Arial"/>
    </font>
    <font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/>
    <xf numFmtId="0" fontId="0" fillId="3" borderId="1" xfId="0" applyFill="1" applyBorder="1"/>
    <xf numFmtId="0" fontId="3" fillId="3" borderId="1" xfId="0" applyFont="1" applyFill="1" applyBorder="1"/>
    <xf numFmtId="6" fontId="3" fillId="3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2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/>
    <xf numFmtId="0" fontId="9" fillId="0" borderId="0" xfId="0" applyFont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2" borderId="1" xfId="0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3" borderId="12" xfId="0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vertical="center" wrapText="1"/>
    </xf>
    <xf numFmtId="20" fontId="0" fillId="2" borderId="13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20" fontId="0" fillId="2" borderId="1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20" fontId="3" fillId="3" borderId="15" xfId="0" applyNumberFormat="1" applyFont="1" applyFill="1" applyBorder="1" applyAlignment="1" applyProtection="1">
      <alignment horizontal="center" vertical="center"/>
    </xf>
    <xf numFmtId="20" fontId="3" fillId="3" borderId="16" xfId="0" applyNumberFormat="1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vertical="center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/>
    <xf numFmtId="3" fontId="0" fillId="2" borderId="1" xfId="0" applyNumberForma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indowProtection="1" tabSelected="1" topLeftCell="B1" workbookViewId="0">
      <selection activeCell="B11" sqref="B11"/>
    </sheetView>
  </sheetViews>
  <sheetFormatPr defaultRowHeight="12.5" x14ac:dyDescent="0.25"/>
  <cols>
    <col min="1" max="1" width="3.453125" customWidth="1"/>
    <col min="2" max="2" width="80" customWidth="1"/>
    <col min="3" max="3" width="3.6328125" customWidth="1"/>
  </cols>
  <sheetData>
    <row r="1" spans="1:3" x14ac:dyDescent="0.25">
      <c r="A1" s="14"/>
      <c r="B1" s="15"/>
      <c r="C1" s="16"/>
    </row>
    <row r="2" spans="1:3" ht="36.75" customHeight="1" x14ac:dyDescent="0.25">
      <c r="A2" s="17"/>
      <c r="B2" s="7" t="s">
        <v>34</v>
      </c>
      <c r="C2" s="18"/>
    </row>
    <row r="3" spans="1:3" ht="17.5" x14ac:dyDescent="0.25">
      <c r="A3" s="17"/>
      <c r="B3" s="6"/>
      <c r="C3" s="18"/>
    </row>
    <row r="4" spans="1:3" ht="36" customHeight="1" x14ac:dyDescent="0.25">
      <c r="A4" s="17"/>
      <c r="B4" s="22" t="s">
        <v>31</v>
      </c>
      <c r="C4" s="18"/>
    </row>
    <row r="5" spans="1:3" ht="20" x14ac:dyDescent="0.25">
      <c r="A5" s="17"/>
      <c r="B5" s="23"/>
      <c r="C5" s="18"/>
    </row>
    <row r="6" spans="1:3" ht="53.25" customHeight="1" x14ac:dyDescent="0.25">
      <c r="A6" s="17"/>
      <c r="B6" s="22" t="s">
        <v>32</v>
      </c>
      <c r="C6" s="18"/>
    </row>
    <row r="7" spans="1:3" ht="20" x14ac:dyDescent="0.25">
      <c r="A7" s="17"/>
      <c r="B7" s="23"/>
      <c r="C7" s="18"/>
    </row>
    <row r="8" spans="1:3" ht="50.25" customHeight="1" x14ac:dyDescent="0.25">
      <c r="A8" s="17"/>
      <c r="B8" s="22" t="s">
        <v>51</v>
      </c>
      <c r="C8" s="18"/>
    </row>
    <row r="9" spans="1:3" ht="20" x14ac:dyDescent="0.25">
      <c r="A9" s="17"/>
      <c r="B9" s="23"/>
      <c r="C9" s="18"/>
    </row>
    <row r="10" spans="1:3" ht="30.75" customHeight="1" x14ac:dyDescent="0.25">
      <c r="A10" s="17"/>
      <c r="B10" s="22" t="s">
        <v>33</v>
      </c>
      <c r="C10" s="18"/>
    </row>
    <row r="11" spans="1:3" ht="20.5" thickBot="1" x14ac:dyDescent="0.45">
      <c r="A11" s="19"/>
      <c r="B11" s="24"/>
      <c r="C11" s="21"/>
    </row>
    <row r="12" spans="1:3" ht="20" x14ac:dyDescent="0.4">
      <c r="B12" s="25"/>
    </row>
    <row r="13" spans="1:3" ht="20" x14ac:dyDescent="0.4">
      <c r="B13" s="25"/>
    </row>
  </sheetData>
  <sheetProtection password="C226" sheet="1" objects="1" scenarios="1"/>
  <phoneticPr fontId="7" type="noConversion"/>
  <hyperlinks>
    <hyperlink ref="B10" location="Fee!A1" display="Fee - the calculation of the average fee "/>
    <hyperlink ref="B8" location="Disbursments!A1" display="Disbursements - the on costs of licensing split between the 3000 expected houses requiring licensing"/>
    <hyperlink ref="B6" location="'Wage Costs'!A1" display="Wage Costs - the costs of two levels of staff used in the calculations"/>
    <hyperlink ref="B4" location="Timesheet!A1" display="Timesheet - how the times of individual jobs have been calculated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indowProtection="1" workbookViewId="0">
      <selection activeCell="C19" sqref="C19"/>
    </sheetView>
  </sheetViews>
  <sheetFormatPr defaultRowHeight="12.5" x14ac:dyDescent="0.25"/>
  <cols>
    <col min="1" max="1" width="3.54296875" customWidth="1"/>
    <col min="2" max="2" width="17.54296875" customWidth="1"/>
    <col min="3" max="3" width="5.54296875" bestFit="1" customWidth="1"/>
    <col min="4" max="6" width="10.08984375" bestFit="1" customWidth="1"/>
    <col min="7" max="7" width="3.6328125" customWidth="1"/>
  </cols>
  <sheetData>
    <row r="1" spans="1:7" x14ac:dyDescent="0.25">
      <c r="A1" s="26"/>
      <c r="B1" s="27"/>
      <c r="C1" s="27"/>
      <c r="D1" s="27"/>
      <c r="E1" s="27"/>
      <c r="F1" s="27"/>
      <c r="G1" s="28"/>
    </row>
    <row r="2" spans="1:7" ht="13.5" thickBot="1" x14ac:dyDescent="0.3">
      <c r="A2" s="29"/>
      <c r="B2" s="55" t="s">
        <v>30</v>
      </c>
      <c r="C2" s="38"/>
      <c r="D2" s="56" t="s">
        <v>17</v>
      </c>
      <c r="E2" s="56" t="s">
        <v>18</v>
      </c>
      <c r="F2" s="57" t="s">
        <v>19</v>
      </c>
      <c r="G2" s="30"/>
    </row>
    <row r="3" spans="1:7" x14ac:dyDescent="0.25">
      <c r="A3" s="29"/>
      <c r="B3" s="58"/>
      <c r="C3" s="58"/>
      <c r="D3" s="32"/>
      <c r="E3" s="32"/>
      <c r="F3" s="32"/>
      <c r="G3" s="30"/>
    </row>
    <row r="4" spans="1:7" ht="25" x14ac:dyDescent="0.25">
      <c r="A4" s="29"/>
      <c r="B4" s="31" t="s">
        <v>7</v>
      </c>
      <c r="C4" s="59"/>
      <c r="D4" s="60">
        <v>45168.92</v>
      </c>
      <c r="E4" s="60">
        <v>55177.23</v>
      </c>
      <c r="F4" s="60">
        <v>67975.360000000001</v>
      </c>
      <c r="G4" s="30"/>
    </row>
    <row r="5" spans="1:7" x14ac:dyDescent="0.25">
      <c r="A5" s="29"/>
      <c r="B5" s="31"/>
      <c r="C5" s="58"/>
      <c r="D5" s="32"/>
      <c r="E5" s="32"/>
      <c r="F5" s="32"/>
      <c r="G5" s="30"/>
    </row>
    <row r="6" spans="1:7" ht="25" x14ac:dyDescent="0.25">
      <c r="A6" s="29"/>
      <c r="B6" s="31" t="s">
        <v>8</v>
      </c>
      <c r="C6" s="58"/>
      <c r="D6" s="61">
        <v>202</v>
      </c>
      <c r="E6" s="61">
        <v>202</v>
      </c>
      <c r="F6" s="61">
        <v>202</v>
      </c>
      <c r="G6" s="30"/>
    </row>
    <row r="7" spans="1:7" x14ac:dyDescent="0.25">
      <c r="A7" s="29"/>
      <c r="B7" s="31"/>
      <c r="C7" s="58"/>
      <c r="D7" s="32"/>
      <c r="E7" s="32"/>
      <c r="F7" s="32"/>
      <c r="G7" s="30"/>
    </row>
    <row r="8" spans="1:7" ht="25" x14ac:dyDescent="0.25">
      <c r="A8" s="29"/>
      <c r="B8" s="31" t="s">
        <v>5</v>
      </c>
      <c r="C8" s="59"/>
      <c r="D8" s="32">
        <f>D4/D6</f>
        <v>223.60851485148515</v>
      </c>
      <c r="E8" s="32">
        <f>E4/E6</f>
        <v>273.15460396039606</v>
      </c>
      <c r="F8" s="32">
        <f>F4/F6</f>
        <v>336.51168316831684</v>
      </c>
      <c r="G8" s="30"/>
    </row>
    <row r="9" spans="1:7" x14ac:dyDescent="0.25">
      <c r="A9" s="29"/>
      <c r="B9" s="31"/>
      <c r="C9" s="58"/>
      <c r="D9" s="32"/>
      <c r="E9" s="32"/>
      <c r="F9" s="32"/>
      <c r="G9" s="30"/>
    </row>
    <row r="10" spans="1:7" ht="25" x14ac:dyDescent="0.25">
      <c r="A10" s="29"/>
      <c r="B10" s="31" t="s">
        <v>9</v>
      </c>
      <c r="C10" s="59">
        <v>6</v>
      </c>
      <c r="D10" s="62">
        <f>D8/6</f>
        <v>37.268085808580857</v>
      </c>
      <c r="E10" s="62">
        <f>E8/6</f>
        <v>45.525767326732677</v>
      </c>
      <c r="F10" s="62">
        <f>F8/6</f>
        <v>56.085280528052806</v>
      </c>
      <c r="G10" s="30"/>
    </row>
    <row r="11" spans="1:7" x14ac:dyDescent="0.25">
      <c r="A11" s="29"/>
      <c r="B11" s="31"/>
      <c r="C11" s="59"/>
      <c r="D11" s="32"/>
      <c r="E11" s="32"/>
      <c r="F11" s="32"/>
      <c r="G11" s="30"/>
    </row>
    <row r="12" spans="1:7" ht="37.5" x14ac:dyDescent="0.25">
      <c r="A12" s="29"/>
      <c r="B12" s="31" t="s">
        <v>35</v>
      </c>
      <c r="C12" s="63">
        <v>0.1</v>
      </c>
      <c r="D12" s="32">
        <f>D10/10</f>
        <v>3.7268085808580858</v>
      </c>
      <c r="E12" s="32">
        <f>E10/10</f>
        <v>4.552576732673268</v>
      </c>
      <c r="F12" s="32">
        <f>F10/10</f>
        <v>5.6085280528052808</v>
      </c>
      <c r="G12" s="30"/>
    </row>
    <row r="13" spans="1:7" x14ac:dyDescent="0.25">
      <c r="A13" s="29"/>
      <c r="B13" s="31"/>
      <c r="C13" s="58"/>
      <c r="D13" s="32"/>
      <c r="E13" s="32"/>
      <c r="F13" s="32"/>
      <c r="G13" s="30"/>
    </row>
    <row r="14" spans="1:7" ht="52" x14ac:dyDescent="0.25">
      <c r="A14" s="29"/>
      <c r="B14" s="33" t="s">
        <v>6</v>
      </c>
      <c r="C14" s="64"/>
      <c r="D14" s="34">
        <f>SUM(D10:D13)</f>
        <v>40.99489438943894</v>
      </c>
      <c r="E14" s="34">
        <f>SUM(E10:E13)</f>
        <v>50.078344059405943</v>
      </c>
      <c r="F14" s="34">
        <f>SUM(F10:F12)</f>
        <v>61.693808580858089</v>
      </c>
      <c r="G14" s="30"/>
    </row>
    <row r="15" spans="1:7" ht="13" thickBot="1" x14ac:dyDescent="0.3">
      <c r="A15" s="35"/>
      <c r="B15" s="36"/>
      <c r="C15" s="36"/>
      <c r="D15" s="36"/>
      <c r="E15" s="36"/>
      <c r="F15" s="36"/>
      <c r="G15" s="37"/>
    </row>
  </sheetData>
  <sheetProtection password="C226" sheet="1" objects="1" scenarios="1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indowProtection="1" workbookViewId="0">
      <selection activeCell="C25" sqref="C25"/>
    </sheetView>
  </sheetViews>
  <sheetFormatPr defaultRowHeight="12.5" x14ac:dyDescent="0.25"/>
  <cols>
    <col min="1" max="1" width="3.54296875" customWidth="1"/>
    <col min="2" max="2" width="3" bestFit="1" customWidth="1"/>
    <col min="3" max="3" width="40.08984375" customWidth="1"/>
    <col min="4" max="4" width="15.08984375" customWidth="1"/>
    <col min="5" max="5" width="15.54296875" customWidth="1"/>
    <col min="6" max="6" width="14.90625" customWidth="1"/>
    <col min="7" max="7" width="3.36328125" customWidth="1"/>
  </cols>
  <sheetData>
    <row r="1" spans="1:7" x14ac:dyDescent="0.25">
      <c r="A1" s="26"/>
      <c r="B1" s="27"/>
      <c r="C1" s="27"/>
      <c r="D1" s="27"/>
      <c r="E1" s="27"/>
      <c r="F1" s="27"/>
      <c r="G1" s="28"/>
    </row>
    <row r="2" spans="1:7" ht="13.5" thickBot="1" x14ac:dyDescent="0.3">
      <c r="A2" s="29"/>
      <c r="B2" s="38"/>
      <c r="C2" s="39" t="s">
        <v>0</v>
      </c>
      <c r="D2" s="40" t="s">
        <v>3</v>
      </c>
      <c r="E2" s="40" t="s">
        <v>2</v>
      </c>
      <c r="F2" s="40" t="s">
        <v>16</v>
      </c>
      <c r="G2" s="30"/>
    </row>
    <row r="3" spans="1:7" ht="62.5" x14ac:dyDescent="0.25">
      <c r="A3" s="29"/>
      <c r="B3" s="41">
        <v>1</v>
      </c>
      <c r="C3" s="42" t="s">
        <v>23</v>
      </c>
      <c r="D3" s="43">
        <v>6.5972222222222224E-2</v>
      </c>
      <c r="E3" s="43"/>
      <c r="F3" s="43"/>
      <c r="G3" s="30"/>
    </row>
    <row r="4" spans="1:7" ht="25" x14ac:dyDescent="0.25">
      <c r="A4" s="29"/>
      <c r="B4" s="44">
        <v>2</v>
      </c>
      <c r="C4" s="45" t="s">
        <v>1</v>
      </c>
      <c r="D4" s="46">
        <v>1.7361111111111112E-2</v>
      </c>
      <c r="E4" s="46"/>
      <c r="F4" s="46"/>
      <c r="G4" s="30"/>
    </row>
    <row r="5" spans="1:7" ht="50" x14ac:dyDescent="0.25">
      <c r="A5" s="29"/>
      <c r="B5" s="44">
        <v>3</v>
      </c>
      <c r="C5" s="45" t="s">
        <v>24</v>
      </c>
      <c r="D5" s="46">
        <v>6.9444444444444441E-3</v>
      </c>
      <c r="E5" s="46"/>
      <c r="F5" s="46"/>
      <c r="G5" s="30"/>
    </row>
    <row r="6" spans="1:7" ht="50" x14ac:dyDescent="0.25">
      <c r="A6" s="29"/>
      <c r="B6" s="44">
        <v>4</v>
      </c>
      <c r="C6" s="45" t="s">
        <v>25</v>
      </c>
      <c r="D6" s="46">
        <v>6.9444444444444441E-3</v>
      </c>
      <c r="E6" s="46">
        <v>5.2083333333333336E-2</v>
      </c>
      <c r="F6" s="46"/>
      <c r="G6" s="30"/>
    </row>
    <row r="7" spans="1:7" ht="50" x14ac:dyDescent="0.25">
      <c r="A7" s="29"/>
      <c r="B7" s="44">
        <v>5</v>
      </c>
      <c r="C7" s="45" t="s">
        <v>43</v>
      </c>
      <c r="D7" s="46">
        <v>1.7361111111111112E-2</v>
      </c>
      <c r="E7" s="46"/>
      <c r="F7" s="46"/>
      <c r="G7" s="30"/>
    </row>
    <row r="8" spans="1:7" ht="50" x14ac:dyDescent="0.25">
      <c r="A8" s="29"/>
      <c r="B8" s="44">
        <v>6</v>
      </c>
      <c r="C8" s="45" t="s">
        <v>44</v>
      </c>
      <c r="D8" s="46"/>
      <c r="E8" s="46">
        <v>5.2083333333333336E-2</v>
      </c>
      <c r="F8" s="46"/>
      <c r="G8" s="30"/>
    </row>
    <row r="9" spans="1:7" ht="25" x14ac:dyDescent="0.25">
      <c r="A9" s="29"/>
      <c r="B9" s="44">
        <v>8</v>
      </c>
      <c r="C9" s="45" t="s">
        <v>27</v>
      </c>
      <c r="D9" s="46"/>
      <c r="E9" s="46">
        <v>0.21180555555555555</v>
      </c>
      <c r="F9" s="46"/>
      <c r="G9" s="30"/>
    </row>
    <row r="10" spans="1:7" ht="37.5" x14ac:dyDescent="0.25">
      <c r="A10" s="29"/>
      <c r="B10" s="44">
        <v>9</v>
      </c>
      <c r="C10" s="45" t="s">
        <v>22</v>
      </c>
      <c r="D10" s="46">
        <v>8.3333333333333329E-2</v>
      </c>
      <c r="E10" s="46"/>
      <c r="F10" s="46"/>
      <c r="G10" s="30"/>
    </row>
    <row r="11" spans="1:7" ht="50.5" thickBot="1" x14ac:dyDescent="0.3">
      <c r="A11" s="29"/>
      <c r="B11" s="44">
        <v>10</v>
      </c>
      <c r="C11" s="45" t="s">
        <v>26</v>
      </c>
      <c r="D11" s="46">
        <v>1.0416666666666666E-2</v>
      </c>
      <c r="E11" s="46">
        <v>3.4722222222222224E-2</v>
      </c>
      <c r="F11" s="46"/>
      <c r="G11" s="30"/>
    </row>
    <row r="12" spans="1:7" ht="13.5" thickBot="1" x14ac:dyDescent="0.3">
      <c r="A12" s="29"/>
      <c r="B12" s="47"/>
      <c r="C12" s="48" t="s">
        <v>4</v>
      </c>
      <c r="D12" s="49">
        <f>SUM(D3:D11)</f>
        <v>0.20833333333333334</v>
      </c>
      <c r="E12" s="50">
        <f>SUM(E3:E11)</f>
        <v>0.35069444444444442</v>
      </c>
      <c r="F12" s="50">
        <f>SUM(F3:F11)</f>
        <v>0</v>
      </c>
      <c r="G12" s="30"/>
    </row>
    <row r="13" spans="1:7" ht="13" x14ac:dyDescent="0.25">
      <c r="A13" s="29"/>
      <c r="B13" s="51"/>
      <c r="C13" s="52" t="s">
        <v>15</v>
      </c>
      <c r="D13" s="53">
        <v>5</v>
      </c>
      <c r="E13" s="54">
        <v>8.4166699999999999</v>
      </c>
      <c r="F13" s="54"/>
      <c r="G13" s="30"/>
    </row>
    <row r="14" spans="1:7" ht="13" thickBot="1" x14ac:dyDescent="0.3">
      <c r="A14" s="35"/>
      <c r="B14" s="36"/>
      <c r="C14" s="36"/>
      <c r="D14" s="36"/>
      <c r="E14" s="36"/>
      <c r="F14" s="36"/>
      <c r="G14" s="37"/>
    </row>
  </sheetData>
  <sheetProtection password="C226" sheet="1" objects="1" scenarios="1"/>
  <phoneticPr fontId="7" type="noConversion"/>
  <dataValidations count="1">
    <dataValidation type="time" allowBlank="1" showErrorMessage="1" error="Use a Colon_x000a__x000a_hh:mm (eg 1:30 for one hour and thirty minutes and 0:30 for 30 minutes)" promptTitle="Use a Colon!" prompt="enter times using the colon between hours and minutes_x000a__x000a_hh:mm  (eg 1:30 - for 1 hour and 30 minutes)_x000a_" sqref="D3:F11">
      <formula1>0</formula1>
      <formula2>0.999305555555556</formula2>
    </dataValidation>
  </dataValidations>
  <pageMargins left="0.17" right="0.38" top="0.7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indowProtection="1" workbookViewId="0">
      <selection activeCell="F12" sqref="F12"/>
    </sheetView>
  </sheetViews>
  <sheetFormatPr defaultRowHeight="12.5" x14ac:dyDescent="0.25"/>
  <cols>
    <col min="1" max="1" width="4" customWidth="1"/>
    <col min="2" max="2" width="27.90625" customWidth="1"/>
    <col min="3" max="3" width="13.08984375" customWidth="1"/>
    <col min="4" max="4" width="3.453125" customWidth="1"/>
  </cols>
  <sheetData>
    <row r="1" spans="1:4" x14ac:dyDescent="0.25">
      <c r="A1" s="26"/>
      <c r="B1" s="27"/>
      <c r="C1" s="27"/>
      <c r="D1" s="28"/>
    </row>
    <row r="2" spans="1:4" ht="51" customHeight="1" x14ac:dyDescent="0.25">
      <c r="A2" s="29"/>
      <c r="B2" s="65" t="s">
        <v>36</v>
      </c>
      <c r="C2" s="65"/>
      <c r="D2" s="30"/>
    </row>
    <row r="3" spans="1:4" ht="27" customHeight="1" x14ac:dyDescent="0.25">
      <c r="A3" s="29"/>
      <c r="B3" s="31" t="s">
        <v>53</v>
      </c>
      <c r="C3" s="32">
        <v>0.45</v>
      </c>
      <c r="D3" s="30"/>
    </row>
    <row r="4" spans="1:4" ht="24" customHeight="1" x14ac:dyDescent="0.25">
      <c r="A4" s="29"/>
      <c r="B4" s="31" t="s">
        <v>20</v>
      </c>
      <c r="C4" s="32">
        <v>2</v>
      </c>
      <c r="D4" s="30"/>
    </row>
    <row r="5" spans="1:4" ht="24.75" customHeight="1" x14ac:dyDescent="0.25">
      <c r="A5" s="29"/>
      <c r="B5" s="31" t="s">
        <v>37</v>
      </c>
      <c r="C5" s="32">
        <v>10</v>
      </c>
      <c r="D5" s="30"/>
    </row>
    <row r="6" spans="1:4" ht="24.75" customHeight="1" x14ac:dyDescent="0.25">
      <c r="A6" s="29"/>
      <c r="B6" s="31" t="s">
        <v>21</v>
      </c>
      <c r="C6" s="32">
        <v>3</v>
      </c>
      <c r="D6" s="30"/>
    </row>
    <row r="7" spans="1:4" ht="24.75" customHeight="1" x14ac:dyDescent="0.25">
      <c r="A7" s="29"/>
      <c r="B7" s="31" t="s">
        <v>28</v>
      </c>
      <c r="C7" s="32">
        <v>3.33</v>
      </c>
      <c r="D7" s="30"/>
    </row>
    <row r="8" spans="1:4" ht="24.75" customHeight="1" x14ac:dyDescent="0.25">
      <c r="A8" s="29"/>
      <c r="B8" s="31" t="s">
        <v>38</v>
      </c>
      <c r="C8" s="32">
        <v>2.5</v>
      </c>
      <c r="D8" s="30"/>
    </row>
    <row r="9" spans="1:4" ht="24.75" customHeight="1" x14ac:dyDescent="0.25">
      <c r="A9" s="29"/>
      <c r="B9" s="31" t="s">
        <v>39</v>
      </c>
      <c r="C9" s="32">
        <v>3.14</v>
      </c>
      <c r="D9" s="30"/>
    </row>
    <row r="10" spans="1:4" ht="25" x14ac:dyDescent="0.25">
      <c r="A10" s="29"/>
      <c r="B10" s="31" t="s">
        <v>40</v>
      </c>
      <c r="C10" s="32">
        <v>36.72</v>
      </c>
      <c r="D10" s="30"/>
    </row>
    <row r="11" spans="1:4" ht="24.75" customHeight="1" x14ac:dyDescent="0.25">
      <c r="A11" s="29"/>
      <c r="B11" s="31" t="s">
        <v>52</v>
      </c>
      <c r="C11" s="32">
        <v>3</v>
      </c>
      <c r="D11" s="30"/>
    </row>
    <row r="12" spans="1:4" ht="24.75" customHeight="1" x14ac:dyDescent="0.25">
      <c r="A12" s="29"/>
      <c r="B12" s="31" t="s">
        <v>41</v>
      </c>
      <c r="C12" s="32">
        <v>2.5</v>
      </c>
      <c r="D12" s="30"/>
    </row>
    <row r="13" spans="1:4" ht="24.75" customHeight="1" x14ac:dyDescent="0.25">
      <c r="A13" s="29"/>
      <c r="B13" s="31" t="s">
        <v>42</v>
      </c>
      <c r="C13" s="32">
        <v>1.25</v>
      </c>
      <c r="D13" s="30"/>
    </row>
    <row r="14" spans="1:4" ht="39" x14ac:dyDescent="0.25">
      <c r="A14" s="29"/>
      <c r="B14" s="33" t="s">
        <v>29</v>
      </c>
      <c r="C14" s="34">
        <f>SUM(C3:C13)</f>
        <v>67.89</v>
      </c>
      <c r="D14" s="30"/>
    </row>
    <row r="15" spans="1:4" ht="13" thickBot="1" x14ac:dyDescent="0.3">
      <c r="A15" s="35"/>
      <c r="B15" s="36"/>
      <c r="C15" s="36"/>
      <c r="D15" s="37"/>
    </row>
  </sheetData>
  <sheetProtection password="C226" sheet="1" objects="1" scenarios="1"/>
  <mergeCells count="1">
    <mergeCell ref="B2:C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indowProtection="1" workbookViewId="0"/>
  </sheetViews>
  <sheetFormatPr defaultRowHeight="12.5" x14ac:dyDescent="0.25"/>
  <cols>
    <col min="1" max="1" width="3.453125" customWidth="1"/>
    <col min="2" max="2" width="38.36328125" bestFit="1" customWidth="1"/>
    <col min="4" max="4" width="3.54296875" customWidth="1"/>
  </cols>
  <sheetData>
    <row r="1" spans="1:4" x14ac:dyDescent="0.25">
      <c r="A1" s="14"/>
      <c r="B1" s="15"/>
      <c r="C1" s="15"/>
      <c r="D1" s="16"/>
    </row>
    <row r="2" spans="1:4" ht="33" customHeight="1" x14ac:dyDescent="0.25">
      <c r="A2" s="17"/>
      <c r="B2" s="66" t="s">
        <v>49</v>
      </c>
      <c r="C2" s="67"/>
      <c r="D2" s="18"/>
    </row>
    <row r="3" spans="1:4" ht="19.5" customHeight="1" x14ac:dyDescent="0.25">
      <c r="A3" s="17"/>
      <c r="B3" s="1" t="s">
        <v>10</v>
      </c>
      <c r="C3" s="2">
        <f>Timesheet!D13</f>
        <v>5</v>
      </c>
      <c r="D3" s="18"/>
    </row>
    <row r="4" spans="1:4" ht="19.5" customHeight="1" x14ac:dyDescent="0.25">
      <c r="A4" s="17"/>
      <c r="B4" s="1" t="s">
        <v>11</v>
      </c>
      <c r="C4" s="3">
        <f>'Wage Costs'!D14</f>
        <v>40.99489438943894</v>
      </c>
      <c r="D4" s="18"/>
    </row>
    <row r="5" spans="1:4" ht="19.5" customHeight="1" x14ac:dyDescent="0.25">
      <c r="A5" s="17"/>
      <c r="B5" s="1" t="s">
        <v>46</v>
      </c>
      <c r="C5" s="3">
        <f>C3*C4</f>
        <v>204.9744719471947</v>
      </c>
      <c r="D5" s="18"/>
    </row>
    <row r="6" spans="1:4" ht="19.5" customHeight="1" x14ac:dyDescent="0.25">
      <c r="A6" s="17"/>
      <c r="B6" s="1"/>
      <c r="C6" s="1"/>
      <c r="D6" s="18"/>
    </row>
    <row r="7" spans="1:4" ht="19.5" customHeight="1" x14ac:dyDescent="0.25">
      <c r="A7" s="17"/>
      <c r="B7" s="1" t="s">
        <v>13</v>
      </c>
      <c r="C7" s="8">
        <f>Timesheet!E13</f>
        <v>8.4166699999999999</v>
      </c>
      <c r="D7" s="18"/>
    </row>
    <row r="8" spans="1:4" ht="19.5" customHeight="1" x14ac:dyDescent="0.25">
      <c r="A8" s="17"/>
      <c r="B8" s="1" t="s">
        <v>14</v>
      </c>
      <c r="C8" s="3">
        <f>'Wage Costs'!E14</f>
        <v>50.078344059405943</v>
      </c>
      <c r="D8" s="18"/>
    </row>
    <row r="9" spans="1:4" ht="19.5" customHeight="1" x14ac:dyDescent="0.25">
      <c r="A9" s="17"/>
      <c r="B9" s="1" t="s">
        <v>12</v>
      </c>
      <c r="C9" s="3">
        <f>C7*C8</f>
        <v>421.49289609448022</v>
      </c>
      <c r="D9" s="18"/>
    </row>
    <row r="10" spans="1:4" ht="19.5" customHeight="1" x14ac:dyDescent="0.25">
      <c r="A10" s="17"/>
      <c r="B10" s="1"/>
      <c r="C10" s="3"/>
      <c r="D10" s="18"/>
    </row>
    <row r="11" spans="1:4" ht="19.5" customHeight="1" x14ac:dyDescent="0.25">
      <c r="A11" s="17"/>
      <c r="B11" s="1" t="s">
        <v>47</v>
      </c>
      <c r="C11" s="3">
        <f>Disbursments!C14</f>
        <v>67.89</v>
      </c>
      <c r="D11" s="18"/>
    </row>
    <row r="12" spans="1:4" ht="19.5" customHeight="1" x14ac:dyDescent="0.25">
      <c r="A12" s="17"/>
      <c r="B12" s="1"/>
      <c r="C12" s="1"/>
      <c r="D12" s="18"/>
    </row>
    <row r="13" spans="1:4" ht="19.5" customHeight="1" x14ac:dyDescent="0.25">
      <c r="A13" s="17"/>
      <c r="B13" s="4" t="s">
        <v>45</v>
      </c>
      <c r="C13" s="5">
        <f>C5+C9+C11</f>
        <v>694.35736804167493</v>
      </c>
      <c r="D13" s="18"/>
    </row>
    <row r="14" spans="1:4" ht="58.5" customHeight="1" x14ac:dyDescent="0.25">
      <c r="A14" s="17"/>
      <c r="B14" s="9" t="s">
        <v>50</v>
      </c>
      <c r="C14" s="10">
        <f>C13*0.07</f>
        <v>48.605015762917247</v>
      </c>
      <c r="D14" s="18"/>
    </row>
    <row r="15" spans="1:4" ht="30" customHeight="1" x14ac:dyDescent="0.25">
      <c r="A15" s="17"/>
      <c r="B15" s="11" t="s">
        <v>4</v>
      </c>
      <c r="C15" s="10">
        <f>SUM(C13:C14)</f>
        <v>742.96238380459215</v>
      </c>
      <c r="D15" s="18"/>
    </row>
    <row r="16" spans="1:4" x14ac:dyDescent="0.25">
      <c r="A16" s="17"/>
      <c r="B16" s="11"/>
      <c r="C16" s="11"/>
      <c r="D16" s="18"/>
    </row>
    <row r="17" spans="1:4" ht="13" x14ac:dyDescent="0.3">
      <c r="A17" s="17"/>
      <c r="B17" s="12" t="s">
        <v>48</v>
      </c>
      <c r="C17" s="13">
        <v>750</v>
      </c>
      <c r="D17" s="18"/>
    </row>
    <row r="18" spans="1:4" ht="13" thickBot="1" x14ac:dyDescent="0.3">
      <c r="A18" s="19"/>
      <c r="B18" s="20"/>
      <c r="C18" s="20"/>
      <c r="D18" s="21"/>
    </row>
  </sheetData>
  <mergeCells count="1">
    <mergeCell ref="B2:C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Wage Costs</vt:lpstr>
      <vt:lpstr>Timesheet</vt:lpstr>
      <vt:lpstr>Disbursments</vt:lpstr>
      <vt:lpstr>Fee</vt:lpstr>
      <vt:lpstr>Disbursments!Print_Area</vt:lpstr>
      <vt:lpstr>Fee!Print_Area</vt:lpstr>
      <vt:lpstr>Index!Print_Area</vt:lpstr>
      <vt:lpstr>Timesheet!Print_Area</vt:lpstr>
      <vt:lpstr>'Wage Costs'!Print_Area</vt:lpstr>
    </vt:vector>
  </TitlesOfParts>
  <Company>Sevenoaks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HMO Licensing Costs Calculator</dc:title>
  <dc:creator>Mick Maynard</dc:creator>
  <cp:keywords>hmo;housing</cp:keywords>
  <cp:lastModifiedBy>Gadsby Matthew (CEX)</cp:lastModifiedBy>
  <cp:lastPrinted>2013-03-26T17:42:06Z</cp:lastPrinted>
  <dcterms:created xsi:type="dcterms:W3CDTF">2005-10-28T12:53:20Z</dcterms:created>
  <dcterms:modified xsi:type="dcterms:W3CDTF">2020-01-23T16:36:48Z</dcterms:modified>
</cp:coreProperties>
</file>